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1715" windowHeight="6645"/>
  </bookViews>
  <sheets>
    <sheet name="2019～" sheetId="20" r:id="rId1"/>
    <sheet name="全記録①" sheetId="22" r:id="rId2"/>
    <sheet name="歴代 " sheetId="8" r:id="rId3"/>
    <sheet name="評価表" sheetId="2" r:id="rId4"/>
    <sheet name="記録一覧" sheetId="7" r:id="rId5"/>
    <sheet name="バッジ" sheetId="16" r:id="rId6"/>
    <sheet name="バッジ (2)" sheetId="17" r:id="rId7"/>
  </sheets>
  <externalReferences>
    <externalReference r:id="rId8"/>
    <externalReference r:id="rId9"/>
  </externalReferences>
  <definedNames>
    <definedName name="_xlnm._FilterDatabase" localSheetId="0" hidden="1">'2019～'!$A$2:$CL$789</definedName>
    <definedName name="_xlnm._FilterDatabase" localSheetId="6" hidden="1">'バッジ (2)'!$A$1:$F$15</definedName>
    <definedName name="_xlnm._FilterDatabase" localSheetId="4" hidden="1">記録一覧!$A$1:$AF$19</definedName>
    <definedName name="_xlnm._FilterDatabase" localSheetId="1" hidden="1">全記録①!$A$1:$T$244</definedName>
    <definedName name="_xlnm._FilterDatabase" localSheetId="2" hidden="1">'歴代 '!$A$1:$A$47</definedName>
  </definedNames>
  <calcPr calcId="145621"/>
</workbook>
</file>

<file path=xl/calcChain.xml><?xml version="1.0" encoding="utf-8"?>
<calcChain xmlns="http://schemas.openxmlformats.org/spreadsheetml/2006/main">
  <c r="BO68" i="20" l="1"/>
  <c r="BO69" i="20"/>
  <c r="BO70" i="20"/>
  <c r="BO71" i="20"/>
  <c r="BO18" i="20"/>
  <c r="BO72" i="20"/>
  <c r="BK74" i="20"/>
  <c r="BO74" i="20"/>
  <c r="BO75" i="20"/>
  <c r="BO76" i="20"/>
  <c r="BO77" i="20"/>
  <c r="BO78" i="20"/>
  <c r="BO79" i="20"/>
  <c r="BK80" i="20"/>
  <c r="BL80" i="20" s="1"/>
  <c r="BM80" i="20" s="1"/>
  <c r="BO80" i="20"/>
  <c r="BK81" i="20"/>
  <c r="BL81" i="20" s="1"/>
  <c r="BM81" i="20" s="1"/>
  <c r="BO81" i="20"/>
  <c r="BO82" i="20"/>
  <c r="BO83" i="20"/>
  <c r="BK84" i="20"/>
  <c r="BL84" i="20" s="1"/>
  <c r="BM84" i="20" s="1"/>
  <c r="BO84" i="20"/>
  <c r="BO85" i="20"/>
  <c r="BO218" i="20"/>
  <c r="BO410" i="20"/>
  <c r="BO88" i="20"/>
  <c r="BO477" i="20"/>
  <c r="BO90" i="20"/>
  <c r="BO690" i="20"/>
  <c r="BO92" i="20"/>
  <c r="BO93" i="20"/>
  <c r="BO94" i="20"/>
  <c r="BO95" i="20"/>
  <c r="BO96" i="20"/>
  <c r="BO97" i="20"/>
  <c r="BO98" i="20"/>
  <c r="BO99" i="20"/>
  <c r="BO100" i="20"/>
  <c r="BO101" i="20"/>
  <c r="BO102" i="20"/>
  <c r="BO333" i="20"/>
  <c r="BO559" i="20"/>
  <c r="BO105" i="20"/>
  <c r="BO106" i="20"/>
  <c r="BO107" i="20"/>
  <c r="BO108" i="20"/>
  <c r="BO109" i="20"/>
  <c r="BO110" i="20"/>
  <c r="BO111" i="20"/>
  <c r="BO112" i="20"/>
  <c r="BO113" i="20"/>
  <c r="BO114" i="20"/>
  <c r="BO115" i="20"/>
  <c r="BO116" i="20"/>
  <c r="BO117" i="20"/>
  <c r="BO118" i="20"/>
  <c r="BO119" i="20"/>
  <c r="BO120" i="20"/>
  <c r="BO121" i="20"/>
  <c r="BO122" i="20"/>
  <c r="BO123" i="20"/>
  <c r="BO124" i="20"/>
  <c r="BO125" i="20"/>
  <c r="BO126" i="20"/>
  <c r="BO127" i="20"/>
  <c r="BO128" i="20"/>
  <c r="BO129" i="20"/>
  <c r="BO130" i="20"/>
  <c r="BO131" i="20"/>
  <c r="BO132" i="20"/>
  <c r="BO133" i="20"/>
  <c r="BO134" i="20"/>
  <c r="BO135" i="20"/>
  <c r="BO136" i="20"/>
  <c r="BO137" i="20"/>
  <c r="BO138" i="20"/>
  <c r="BO139" i="20"/>
  <c r="BO140" i="20"/>
  <c r="BO141" i="20"/>
  <c r="BO142" i="20"/>
  <c r="BO216" i="20"/>
  <c r="BO144" i="20"/>
  <c r="BO145" i="20"/>
  <c r="BO146" i="20"/>
  <c r="BO147" i="20"/>
  <c r="BO148" i="20"/>
  <c r="BO149" i="20"/>
  <c r="BO150" i="20"/>
  <c r="BO151" i="20"/>
  <c r="BO152" i="20"/>
  <c r="BO153" i="20"/>
  <c r="BO154" i="20"/>
  <c r="BO155" i="20"/>
  <c r="BO156" i="20"/>
  <c r="BO157" i="20"/>
  <c r="BO158" i="20"/>
  <c r="BO159" i="20"/>
  <c r="BO160" i="20"/>
  <c r="BO161" i="20"/>
  <c r="BO162" i="20"/>
  <c r="BK163" i="20"/>
  <c r="BL163" i="20" s="1"/>
  <c r="BM163" i="20" s="1"/>
  <c r="BO163" i="20"/>
  <c r="BK164" i="20"/>
  <c r="BO164" i="20"/>
  <c r="BK165" i="20"/>
  <c r="BL165" i="20" s="1"/>
  <c r="BM165" i="20" s="1"/>
  <c r="BO165" i="20"/>
  <c r="BO166" i="20"/>
  <c r="BO167" i="20"/>
  <c r="BK168" i="20"/>
  <c r="BO168" i="20"/>
  <c r="BO169" i="20"/>
  <c r="BO170" i="20"/>
  <c r="BO171" i="20"/>
  <c r="BO172" i="20"/>
  <c r="BO173" i="20"/>
  <c r="BO174" i="20"/>
  <c r="BK175" i="20"/>
  <c r="BL175" i="20" s="1"/>
  <c r="BO175" i="20"/>
  <c r="BK176" i="20"/>
  <c r="BO176" i="20"/>
  <c r="BK177" i="20"/>
  <c r="BL177" i="20" s="1"/>
  <c r="BM177" i="20" s="1"/>
  <c r="BO177" i="20"/>
  <c r="BO178" i="20"/>
  <c r="BO179" i="20"/>
  <c r="BO180" i="20"/>
  <c r="BO181" i="20"/>
  <c r="BK182" i="20"/>
  <c r="BL182" i="20" s="1"/>
  <c r="BM182" i="20" s="1"/>
  <c r="BO182" i="20"/>
  <c r="BO183" i="20"/>
  <c r="BO184" i="20"/>
  <c r="BO185" i="20"/>
  <c r="BK186" i="20"/>
  <c r="BL186" i="20" s="1"/>
  <c r="BM186" i="20" s="1"/>
  <c r="BO186" i="20"/>
  <c r="BO187" i="20"/>
  <c r="BO188" i="20"/>
  <c r="BO189" i="20"/>
  <c r="BO190" i="20"/>
  <c r="BO213" i="20"/>
  <c r="BO192" i="20"/>
  <c r="BO193" i="20"/>
  <c r="BO194" i="20"/>
  <c r="BK195" i="20"/>
  <c r="BO195" i="20"/>
  <c r="BO196" i="20"/>
  <c r="BO197" i="20"/>
  <c r="BO198" i="20"/>
  <c r="BO199" i="20"/>
  <c r="BO200" i="20"/>
  <c r="BO201" i="20"/>
  <c r="BO202" i="20"/>
  <c r="BO203" i="20"/>
  <c r="BO204" i="20"/>
  <c r="BO274" i="20"/>
  <c r="BO206" i="20"/>
  <c r="BO207" i="20"/>
  <c r="BK208" i="20"/>
  <c r="BL208" i="20" s="1"/>
  <c r="BM208" i="20" s="1"/>
  <c r="BO208" i="20"/>
  <c r="BO209" i="20"/>
  <c r="BO210" i="20"/>
  <c r="BO211" i="20"/>
  <c r="BO212" i="20"/>
  <c r="BO215" i="20"/>
  <c r="BO426" i="20"/>
  <c r="BO536" i="20"/>
  <c r="BO221" i="20"/>
  <c r="BO8" i="20"/>
  <c r="BO433" i="20"/>
  <c r="BO219" i="20"/>
  <c r="BO220" i="20"/>
  <c r="BO353" i="20"/>
  <c r="BO222" i="20"/>
  <c r="BK223" i="20"/>
  <c r="BO223" i="20"/>
  <c r="BO20" i="20"/>
  <c r="BO306" i="20"/>
  <c r="BO226" i="20"/>
  <c r="BO227" i="20"/>
  <c r="BK228" i="20"/>
  <c r="BL228" i="20" s="1"/>
  <c r="BM228" i="20" s="1"/>
  <c r="BO228" i="20"/>
  <c r="BO229" i="20"/>
  <c r="BO191" i="20"/>
  <c r="BK231" i="20"/>
  <c r="BO231" i="20"/>
  <c r="BO238" i="20"/>
  <c r="BO7" i="20"/>
  <c r="BO234" i="20"/>
  <c r="BO297" i="20"/>
  <c r="BO236" i="20"/>
  <c r="BO237" i="20"/>
  <c r="BO500" i="20"/>
  <c r="BK239" i="20"/>
  <c r="BO239" i="20"/>
  <c r="BO240" i="20"/>
  <c r="BO591" i="20"/>
  <c r="BO242" i="20"/>
  <c r="BO243" i="20"/>
  <c r="BO244" i="20"/>
  <c r="BO245" i="20"/>
  <c r="BO246" i="20"/>
  <c r="BO247" i="20"/>
  <c r="BO248" i="20"/>
  <c r="BO408" i="20"/>
  <c r="BO250" i="20"/>
  <c r="BO251" i="20"/>
  <c r="BO252" i="20"/>
  <c r="BO253" i="20"/>
  <c r="BK254" i="20"/>
  <c r="BL254" i="20" s="1"/>
  <c r="BM254" i="20" s="1"/>
  <c r="BO254" i="20"/>
  <c r="BK255" i="20"/>
  <c r="BO255" i="20"/>
  <c r="BO256" i="20"/>
  <c r="BO257" i="20"/>
  <c r="BO258" i="20"/>
  <c r="BO259" i="20"/>
  <c r="BO260" i="20"/>
  <c r="BO261" i="20"/>
  <c r="BO262" i="20"/>
  <c r="BO263" i="20"/>
  <c r="BK264" i="20"/>
  <c r="BL264" i="20" s="1"/>
  <c r="BM264" i="20" s="1"/>
  <c r="BO264" i="20"/>
  <c r="BK265" i="20"/>
  <c r="BL265" i="20" s="1"/>
  <c r="BM265" i="20" s="1"/>
  <c r="BO265" i="20"/>
  <c r="BK266" i="20"/>
  <c r="BL266" i="20" s="1"/>
  <c r="BM266" i="20" s="1"/>
  <c r="BO266" i="20"/>
  <c r="BO404" i="20"/>
  <c r="BO268" i="20"/>
  <c r="BO437" i="20"/>
  <c r="BK270" i="20"/>
  <c r="BL270" i="20" s="1"/>
  <c r="BN270" i="20" s="1"/>
  <c r="BO270" i="20"/>
  <c r="BK271" i="20"/>
  <c r="BO271" i="20"/>
  <c r="BK272" i="20"/>
  <c r="BL272" i="20" s="1"/>
  <c r="BM272" i="20" s="1"/>
  <c r="BO272" i="20"/>
  <c r="BO273" i="20"/>
  <c r="BO401" i="20"/>
  <c r="BO241" i="20"/>
  <c r="BK276" i="20"/>
  <c r="BL276" i="20" s="1"/>
  <c r="BM276" i="20" s="1"/>
  <c r="BO276" i="20"/>
  <c r="BO671" i="20"/>
  <c r="BO309" i="20"/>
  <c r="BO279" i="20"/>
  <c r="BO280" i="20"/>
  <c r="BO281" i="20"/>
  <c r="BO282" i="20"/>
  <c r="BK283" i="20"/>
  <c r="BO283" i="20"/>
  <c r="BO91" i="20"/>
  <c r="BK285" i="20"/>
  <c r="BL285" i="20" s="1"/>
  <c r="BM285" i="20" s="1"/>
  <c r="BO285" i="20"/>
  <c r="BO384" i="20"/>
  <c r="BK287" i="20"/>
  <c r="BO287" i="20"/>
  <c r="BK288" i="20"/>
  <c r="BL288" i="20" s="1"/>
  <c r="BM288" i="20" s="1"/>
  <c r="BO288" i="20"/>
  <c r="BO289" i="20"/>
  <c r="BO290" i="20"/>
  <c r="BK291" i="20"/>
  <c r="BO291" i="20"/>
  <c r="BO292" i="20"/>
  <c r="BK293" i="20"/>
  <c r="BL293" i="20" s="1"/>
  <c r="BM293" i="20" s="1"/>
  <c r="BO293" i="20"/>
  <c r="BK294" i="20"/>
  <c r="BL294" i="20" s="1"/>
  <c r="BN294" i="20" s="1"/>
  <c r="BO294" i="20"/>
  <c r="BK295" i="20"/>
  <c r="BO295" i="20"/>
  <c r="BO406" i="20"/>
  <c r="BO662" i="20"/>
  <c r="BK298" i="20"/>
  <c r="BL298" i="20" s="1"/>
  <c r="BN298" i="20" s="1"/>
  <c r="BO298" i="20"/>
  <c r="BO673" i="20"/>
  <c r="BK300" i="20"/>
  <c r="BL300" i="20" s="1"/>
  <c r="BM300" i="20" s="1"/>
  <c r="BO300" i="20"/>
  <c r="BO6" i="20"/>
  <c r="BO42" i="20"/>
  <c r="BK303" i="20"/>
  <c r="BO303" i="20"/>
  <c r="BK304" i="20"/>
  <c r="BL304" i="20" s="1"/>
  <c r="BM304" i="20" s="1"/>
  <c r="BO304" i="20"/>
  <c r="BK305" i="20"/>
  <c r="BL305" i="20" s="1"/>
  <c r="BM305" i="20" s="1"/>
  <c r="BO305" i="20"/>
  <c r="BO104" i="20"/>
  <c r="BK307" i="20"/>
  <c r="BO307" i="20"/>
  <c r="BO87" i="20"/>
  <c r="BO598" i="20"/>
  <c r="BK310" i="20"/>
  <c r="BL310" i="20" s="1"/>
  <c r="BN310" i="20" s="1"/>
  <c r="BO310" i="20"/>
  <c r="BK311" i="20"/>
  <c r="BO311" i="20"/>
  <c r="BK312" i="20"/>
  <c r="BL312" i="20" s="1"/>
  <c r="BO312" i="20"/>
  <c r="BK313" i="20"/>
  <c r="BL313" i="20" s="1"/>
  <c r="BM313" i="20" s="1"/>
  <c r="BO313" i="20"/>
  <c r="BO692" i="20"/>
  <c r="BK315" i="20"/>
  <c r="BO315" i="20"/>
  <c r="BK316" i="20"/>
  <c r="BL316" i="20" s="1"/>
  <c r="BM316" i="20" s="1"/>
  <c r="BO316" i="20"/>
  <c r="BK317" i="20"/>
  <c r="BL317" i="20" s="1"/>
  <c r="BM317" i="20" s="1"/>
  <c r="BO317" i="20"/>
  <c r="BK318" i="20"/>
  <c r="BL318" i="20" s="1"/>
  <c r="BN318" i="20" s="1"/>
  <c r="BO318" i="20"/>
  <c r="BO319" i="20"/>
  <c r="BO320" i="20"/>
  <c r="BO321" i="20"/>
  <c r="BO322" i="20"/>
  <c r="BO323" i="20"/>
  <c r="BO419" i="20"/>
  <c r="BO325" i="20"/>
  <c r="BK326" i="20"/>
  <c r="BL326" i="20" s="1"/>
  <c r="BN326" i="20" s="1"/>
  <c r="BO326" i="20"/>
  <c r="BK327" i="20"/>
  <c r="BO327" i="20"/>
  <c r="BK328" i="20"/>
  <c r="BO328" i="20"/>
  <c r="BK329" i="20"/>
  <c r="BL329" i="20" s="1"/>
  <c r="BM329" i="20" s="1"/>
  <c r="BO329" i="20"/>
  <c r="BK330" i="20"/>
  <c r="BL330" i="20" s="1"/>
  <c r="BN330" i="20" s="1"/>
  <c r="BO330" i="20"/>
  <c r="BK331" i="20"/>
  <c r="BO331" i="20"/>
  <c r="BK332" i="20"/>
  <c r="BL332" i="20" s="1"/>
  <c r="BM332" i="20" s="1"/>
  <c r="BO332" i="20"/>
  <c r="BO235" i="20"/>
  <c r="BO334" i="20"/>
  <c r="BO335" i="20"/>
  <c r="BK336" i="20"/>
  <c r="BL336" i="20" s="1"/>
  <c r="BO336" i="20"/>
  <c r="BO299" i="20"/>
  <c r="BO338" i="20"/>
  <c r="BK339" i="20"/>
  <c r="BO339" i="20"/>
  <c r="BK340" i="20"/>
  <c r="BL340" i="20" s="1"/>
  <c r="BM340" i="20" s="1"/>
  <c r="BO340" i="20"/>
  <c r="BK341" i="20"/>
  <c r="BL341" i="20" s="1"/>
  <c r="BM341" i="20" s="1"/>
  <c r="BO341" i="20"/>
  <c r="BK342" i="20"/>
  <c r="BL342" i="20" s="1"/>
  <c r="BN342" i="20" s="1"/>
  <c r="BO342" i="20"/>
  <c r="BK343" i="20"/>
  <c r="BO343" i="20"/>
  <c r="BK344" i="20"/>
  <c r="BO344" i="20"/>
  <c r="BO345" i="20"/>
  <c r="BK346" i="20"/>
  <c r="BL346" i="20" s="1"/>
  <c r="BN346" i="20" s="1"/>
  <c r="BO346" i="20"/>
  <c r="BK347" i="20"/>
  <c r="BO347" i="20"/>
  <c r="BK348" i="20"/>
  <c r="BL348" i="20" s="1"/>
  <c r="BM348" i="20" s="1"/>
  <c r="BO348" i="20"/>
  <c r="BK349" i="20"/>
  <c r="BL349" i="20" s="1"/>
  <c r="BM349" i="20" s="1"/>
  <c r="BO349" i="20"/>
  <c r="BK350" i="20"/>
  <c r="BL350" i="20" s="1"/>
  <c r="BN350" i="20" s="1"/>
  <c r="BO350" i="20"/>
  <c r="BK351" i="20"/>
  <c r="BO351" i="20"/>
  <c r="BK352" i="20"/>
  <c r="BL352" i="20" s="1"/>
  <c r="BM352" i="20" s="1"/>
  <c r="BO352" i="20"/>
  <c r="BO545" i="20"/>
  <c r="BO354" i="20"/>
  <c r="BO438" i="20"/>
  <c r="BK356" i="20"/>
  <c r="BL356" i="20" s="1"/>
  <c r="BO356" i="20"/>
  <c r="BO357" i="20"/>
  <c r="BO358" i="20"/>
  <c r="BO359" i="20"/>
  <c r="BK360" i="20"/>
  <c r="BL360" i="20" s="1"/>
  <c r="BM360" i="20" s="1"/>
  <c r="BO360" i="20"/>
  <c r="BK361" i="20"/>
  <c r="BL361" i="20" s="1"/>
  <c r="BM361" i="20" s="1"/>
  <c r="BO361" i="20"/>
  <c r="BK362" i="20"/>
  <c r="BL362" i="20" s="1"/>
  <c r="BN362" i="20" s="1"/>
  <c r="BO362" i="20"/>
  <c r="BK363" i="20"/>
  <c r="BO363" i="20"/>
  <c r="BK364" i="20"/>
  <c r="BL364" i="20" s="1"/>
  <c r="BM364" i="20" s="1"/>
  <c r="BO364" i="20"/>
  <c r="BO365" i="20"/>
  <c r="BO366" i="20"/>
  <c r="BK367" i="20"/>
  <c r="BO367" i="20"/>
  <c r="BO368" i="20"/>
  <c r="BO369" i="20"/>
  <c r="BK370" i="20"/>
  <c r="BL370" i="20" s="1"/>
  <c r="BN370" i="20" s="1"/>
  <c r="BO370" i="20"/>
  <c r="BO652" i="20"/>
  <c r="BK372" i="20"/>
  <c r="BL372" i="20" s="1"/>
  <c r="BO372" i="20"/>
  <c r="BO373" i="20"/>
  <c r="BO374" i="20"/>
  <c r="BO375" i="20"/>
  <c r="BO376" i="20"/>
  <c r="BK377" i="20"/>
  <c r="BL377" i="20" s="1"/>
  <c r="BM377" i="20" s="1"/>
  <c r="BO377" i="20"/>
  <c r="BK378" i="20"/>
  <c r="BL378" i="20" s="1"/>
  <c r="BM378" i="20" s="1"/>
  <c r="BO378" i="20"/>
  <c r="BK379" i="20"/>
  <c r="BO379" i="20"/>
  <c r="BK380" i="20"/>
  <c r="BL380" i="20" s="1"/>
  <c r="BM380" i="20" s="1"/>
  <c r="BO380" i="20"/>
  <c r="BK381" i="20"/>
  <c r="BO381" i="20"/>
  <c r="BO382" i="20"/>
  <c r="BK383" i="20"/>
  <c r="BO383" i="20"/>
  <c r="BO73" i="20"/>
  <c r="BK385" i="20"/>
  <c r="BO385" i="20"/>
  <c r="BO386" i="20"/>
  <c r="BO387" i="20"/>
  <c r="BO388" i="20"/>
  <c r="BO389" i="20"/>
  <c r="BK390" i="20"/>
  <c r="BL390" i="20" s="1"/>
  <c r="BO390" i="20"/>
  <c r="BO391" i="20"/>
  <c r="BO392" i="20"/>
  <c r="BK393" i="20"/>
  <c r="BO393" i="20"/>
  <c r="BK394" i="20"/>
  <c r="BL394" i="20" s="1"/>
  <c r="BM394" i="20" s="1"/>
  <c r="BO394" i="20"/>
  <c r="BO395" i="20"/>
  <c r="BO396" i="20"/>
  <c r="BO10" i="20"/>
  <c r="BO398" i="20"/>
  <c r="BK399" i="20"/>
  <c r="BO399" i="20"/>
  <c r="BK400" i="20"/>
  <c r="BL400" i="20" s="1"/>
  <c r="BM400" i="20" s="1"/>
  <c r="BO400" i="20"/>
  <c r="BO506" i="20"/>
  <c r="BK402" i="20"/>
  <c r="BL402" i="20" s="1"/>
  <c r="BM402" i="20" s="1"/>
  <c r="BO402" i="20"/>
  <c r="BO65" i="20"/>
  <c r="BO249" i="20"/>
  <c r="BK405" i="20"/>
  <c r="BO405" i="20"/>
  <c r="BO214" i="20"/>
  <c r="BO296" i="20"/>
  <c r="BO663" i="20"/>
  <c r="BO409" i="20"/>
  <c r="BO269" i="20"/>
  <c r="BO411" i="20"/>
  <c r="BO412" i="20"/>
  <c r="BO413" i="20"/>
  <c r="BO205" i="20"/>
  <c r="BO277" i="20"/>
  <c r="BO301" i="20"/>
  <c r="BK417" i="20"/>
  <c r="BO417" i="20"/>
  <c r="BO660" i="20"/>
  <c r="BO682" i="20"/>
  <c r="BO420" i="20"/>
  <c r="BK421" i="20"/>
  <c r="BO421" i="20"/>
  <c r="BO422" i="20"/>
  <c r="BO423" i="20"/>
  <c r="BO424" i="20"/>
  <c r="BK425" i="20"/>
  <c r="BO425" i="20"/>
  <c r="BO286" i="20"/>
  <c r="BO427" i="20"/>
  <c r="BO428" i="20"/>
  <c r="BO429" i="20"/>
  <c r="BO430" i="20"/>
  <c r="BO431" i="20"/>
  <c r="BK432" i="20"/>
  <c r="BL432" i="20" s="1"/>
  <c r="BM432" i="20" s="1"/>
  <c r="BO432" i="20"/>
  <c r="BO9" i="20"/>
  <c r="BK434" i="20"/>
  <c r="BL434" i="20" s="1"/>
  <c r="BM434" i="20" s="1"/>
  <c r="BO434" i="20"/>
  <c r="BK435" i="20"/>
  <c r="BO435" i="20"/>
  <c r="BK436" i="20"/>
  <c r="BL436" i="20" s="1"/>
  <c r="BM436" i="20" s="1"/>
  <c r="BO436" i="20"/>
  <c r="BO232" i="20"/>
  <c r="BO407" i="20"/>
  <c r="BK439" i="20"/>
  <c r="BL439" i="20" s="1"/>
  <c r="BM439" i="20" s="1"/>
  <c r="BO439" i="20"/>
  <c r="BO440" i="20"/>
  <c r="BO441" i="20"/>
  <c r="BK442" i="20"/>
  <c r="BL442" i="20" s="1"/>
  <c r="BM442" i="20" s="1"/>
  <c r="BO442" i="20"/>
  <c r="BO443" i="20"/>
  <c r="BK444" i="20"/>
  <c r="BL444" i="20" s="1"/>
  <c r="BN444" i="20" s="1"/>
  <c r="BO444" i="20"/>
  <c r="BO445" i="20"/>
  <c r="BK446" i="20"/>
  <c r="BL446" i="20" s="1"/>
  <c r="BM446" i="20" s="1"/>
  <c r="BO446" i="20"/>
  <c r="BO447" i="20"/>
  <c r="BO448" i="20"/>
  <c r="BO449" i="20"/>
  <c r="BO450" i="20"/>
  <c r="BK451" i="20"/>
  <c r="BL451" i="20" s="1"/>
  <c r="BM451" i="20" s="1"/>
  <c r="BO451" i="20"/>
  <c r="BO452" i="20"/>
  <c r="BO453" i="20"/>
  <c r="BK454" i="20"/>
  <c r="BL454" i="20" s="1"/>
  <c r="BM454" i="20" s="1"/>
  <c r="BO454" i="20"/>
  <c r="BK455" i="20"/>
  <c r="BL455" i="20" s="1"/>
  <c r="BN455" i="20" s="1"/>
  <c r="BO455" i="20"/>
  <c r="BK456" i="20"/>
  <c r="BL456" i="20" s="1"/>
  <c r="BM456" i="20" s="1"/>
  <c r="BO456" i="20"/>
  <c r="BK457" i="20"/>
  <c r="BL457" i="20" s="1"/>
  <c r="BM457" i="20" s="1"/>
  <c r="BO457" i="20"/>
  <c r="BK458" i="20"/>
  <c r="BL458" i="20" s="1"/>
  <c r="BM458" i="20" s="1"/>
  <c r="BO458" i="20"/>
  <c r="BK459" i="20"/>
  <c r="BL459" i="20" s="1"/>
  <c r="BM459" i="20" s="1"/>
  <c r="BO459" i="20"/>
  <c r="BK460" i="20"/>
  <c r="BL460" i="20" s="1"/>
  <c r="BN460" i="20" s="1"/>
  <c r="BO460" i="20"/>
  <c r="BK461" i="20"/>
  <c r="BL461" i="20" s="1"/>
  <c r="BM461" i="20" s="1"/>
  <c r="BO461" i="20"/>
  <c r="BK462" i="20"/>
  <c r="BL462" i="20" s="1"/>
  <c r="BM462" i="20" s="1"/>
  <c r="BO462" i="20"/>
  <c r="BO463" i="20"/>
  <c r="BO666" i="20"/>
  <c r="BK465" i="20"/>
  <c r="BL465" i="20" s="1"/>
  <c r="BM465" i="20" s="1"/>
  <c r="BO465" i="20"/>
  <c r="BO466" i="20"/>
  <c r="BK467" i="20"/>
  <c r="BL467" i="20" s="1"/>
  <c r="BM467" i="20" s="1"/>
  <c r="BO467" i="20"/>
  <c r="BO468" i="20"/>
  <c r="BK469" i="20"/>
  <c r="BL469" i="20" s="1"/>
  <c r="BM469" i="20" s="1"/>
  <c r="BO469" i="20"/>
  <c r="BK470" i="20"/>
  <c r="BO470" i="20"/>
  <c r="BO471" i="20"/>
  <c r="BO472" i="20"/>
  <c r="BO473" i="20"/>
  <c r="BO415" i="20"/>
  <c r="BK475" i="20"/>
  <c r="BL475" i="20" s="1"/>
  <c r="BM475" i="20" s="1"/>
  <c r="BO475" i="20"/>
  <c r="BK476" i="20"/>
  <c r="BL476" i="20" s="1"/>
  <c r="BM476" i="20" s="1"/>
  <c r="BO476" i="20"/>
  <c r="BO464" i="20"/>
  <c r="BK478" i="20"/>
  <c r="BO478" i="20"/>
  <c r="BK479" i="20"/>
  <c r="BL479" i="20" s="1"/>
  <c r="BM479" i="20" s="1"/>
  <c r="BO479" i="20"/>
  <c r="BO480" i="20"/>
  <c r="BO481" i="20"/>
  <c r="BO482" i="20"/>
  <c r="BK483" i="20"/>
  <c r="BL483" i="20" s="1"/>
  <c r="BM483" i="20" s="1"/>
  <c r="BO483" i="20"/>
  <c r="BO484" i="20"/>
  <c r="BO485" i="20"/>
  <c r="BO486" i="20"/>
  <c r="BO487" i="20"/>
  <c r="BO488" i="20"/>
  <c r="BO489" i="20"/>
  <c r="BO490" i="20"/>
  <c r="BO418" i="20"/>
  <c r="BK492" i="20"/>
  <c r="BL492" i="20" s="1"/>
  <c r="BM492" i="20" s="1"/>
  <c r="BO492" i="20"/>
  <c r="BK493" i="20"/>
  <c r="BL493" i="20" s="1"/>
  <c r="BM493" i="20" s="1"/>
  <c r="BO493" i="20"/>
  <c r="BK494" i="20"/>
  <c r="BO494" i="20"/>
  <c r="BK495" i="20"/>
  <c r="BL495" i="20" s="1"/>
  <c r="BM495" i="20" s="1"/>
  <c r="BO495" i="20"/>
  <c r="BK496" i="20"/>
  <c r="BL496" i="20" s="1"/>
  <c r="BM496" i="20" s="1"/>
  <c r="BO496" i="20"/>
  <c r="BK497" i="20"/>
  <c r="BL497" i="20" s="1"/>
  <c r="BO497" i="20"/>
  <c r="BK498" i="20"/>
  <c r="BO498" i="20"/>
  <c r="BK499" i="20"/>
  <c r="BL499" i="20" s="1"/>
  <c r="BM499" i="20" s="1"/>
  <c r="BO499" i="20"/>
  <c r="BO670" i="20"/>
  <c r="BK501" i="20"/>
  <c r="BL501" i="20" s="1"/>
  <c r="BM501" i="20" s="1"/>
  <c r="BO501" i="20"/>
  <c r="BO397" i="20"/>
  <c r="BO686" i="20"/>
  <c r="BK504" i="20"/>
  <c r="BL504" i="20" s="1"/>
  <c r="BM504" i="20" s="1"/>
  <c r="BO504" i="20"/>
  <c r="BK505" i="20"/>
  <c r="BL505" i="20" s="1"/>
  <c r="BM505" i="20" s="1"/>
  <c r="BO505" i="20"/>
  <c r="BO689" i="20"/>
  <c r="BO337" i="20"/>
  <c r="BK508" i="20"/>
  <c r="BL508" i="20" s="1"/>
  <c r="BM508" i="20" s="1"/>
  <c r="BO508" i="20"/>
  <c r="BK509" i="20"/>
  <c r="BL509" i="20" s="1"/>
  <c r="BM509" i="20" s="1"/>
  <c r="BO509" i="20"/>
  <c r="BO510" i="20"/>
  <c r="BO511" i="20"/>
  <c r="BK512" i="20"/>
  <c r="BL512" i="20" s="1"/>
  <c r="BM512" i="20" s="1"/>
  <c r="BO512" i="20"/>
  <c r="BK513" i="20"/>
  <c r="BL513" i="20" s="1"/>
  <c r="BO513" i="20"/>
  <c r="BO514" i="20"/>
  <c r="BO515" i="20"/>
  <c r="BO516" i="20"/>
  <c r="BO687" i="20"/>
  <c r="BK518" i="20"/>
  <c r="BO518" i="20"/>
  <c r="BK519" i="20"/>
  <c r="BL519" i="20" s="1"/>
  <c r="BM519" i="20" s="1"/>
  <c r="BO519" i="20"/>
  <c r="BK520" i="20"/>
  <c r="BL520" i="20" s="1"/>
  <c r="BM520" i="20" s="1"/>
  <c r="BO520" i="20"/>
  <c r="BO89" i="20"/>
  <c r="BK522" i="20"/>
  <c r="BO522" i="20"/>
  <c r="BO523" i="20"/>
  <c r="BK524" i="20"/>
  <c r="BL524" i="20" s="1"/>
  <c r="BM524" i="20" s="1"/>
  <c r="BO524" i="20"/>
  <c r="BO525" i="20"/>
  <c r="BK526" i="20"/>
  <c r="BO526" i="20"/>
  <c r="BK527" i="20"/>
  <c r="BL527" i="20" s="1"/>
  <c r="BM527" i="20" s="1"/>
  <c r="BO527" i="20"/>
  <c r="BK528" i="20"/>
  <c r="BL528" i="20" s="1"/>
  <c r="BM528" i="20" s="1"/>
  <c r="BO528" i="20"/>
  <c r="BO529" i="20"/>
  <c r="BK530" i="20"/>
  <c r="BO530" i="20"/>
  <c r="BK531" i="20"/>
  <c r="BL531" i="20" s="1"/>
  <c r="BM531" i="20" s="1"/>
  <c r="BO531" i="20"/>
  <c r="BK532" i="20"/>
  <c r="BL532" i="20" s="1"/>
  <c r="BM532" i="20" s="1"/>
  <c r="BO532" i="20"/>
  <c r="BK533" i="20"/>
  <c r="BL533" i="20" s="1"/>
  <c r="BM533" i="20" s="1"/>
  <c r="BO533" i="20"/>
  <c r="BK534" i="20"/>
  <c r="BO534" i="20"/>
  <c r="BK535" i="20"/>
  <c r="BL535" i="20" s="1"/>
  <c r="BM535" i="20" s="1"/>
  <c r="BO535" i="20"/>
  <c r="BO665" i="20"/>
  <c r="BK537" i="20"/>
  <c r="BL537" i="20" s="1"/>
  <c r="BM537" i="20" s="1"/>
  <c r="BO537" i="20"/>
  <c r="BO538" i="20"/>
  <c r="BO539" i="20"/>
  <c r="BK540" i="20"/>
  <c r="BL540" i="20" s="1"/>
  <c r="BM540" i="20" s="1"/>
  <c r="BO540" i="20"/>
  <c r="BK541" i="20"/>
  <c r="BL541" i="20" s="1"/>
  <c r="BM541" i="20" s="1"/>
  <c r="BO541" i="20"/>
  <c r="BK542" i="20"/>
  <c r="BO542" i="20"/>
  <c r="BK543" i="20"/>
  <c r="BL543" i="20" s="1"/>
  <c r="BM543" i="20" s="1"/>
  <c r="BO543" i="20"/>
  <c r="BO544" i="20"/>
  <c r="BO86" i="20"/>
  <c r="BK546" i="20"/>
  <c r="BO546" i="20"/>
  <c r="BK547" i="20"/>
  <c r="BL547" i="20" s="1"/>
  <c r="BM547" i="20" s="1"/>
  <c r="BO547" i="20"/>
  <c r="BO548" i="20"/>
  <c r="BK549" i="20"/>
  <c r="BL549" i="20" s="1"/>
  <c r="BM549" i="20" s="1"/>
  <c r="BO549" i="20"/>
  <c r="BK550" i="20"/>
  <c r="BO550" i="20"/>
  <c r="BK551" i="20"/>
  <c r="BL551" i="20" s="1"/>
  <c r="BM551" i="20" s="1"/>
  <c r="BO551" i="20"/>
  <c r="BK552" i="20"/>
  <c r="BL552" i="20" s="1"/>
  <c r="BM552" i="20" s="1"/>
  <c r="BO552" i="20"/>
  <c r="BK553" i="20"/>
  <c r="BL553" i="20" s="1"/>
  <c r="BM553" i="20" s="1"/>
  <c r="BO553" i="20"/>
  <c r="BO554" i="20"/>
  <c r="BK555" i="20"/>
  <c r="BL555" i="20" s="1"/>
  <c r="BM555" i="20" s="1"/>
  <c r="BO555" i="20"/>
  <c r="BO556" i="20"/>
  <c r="BO557" i="20"/>
  <c r="BO558" i="20"/>
  <c r="BO661" i="20"/>
  <c r="BK560" i="20"/>
  <c r="BL560" i="20" s="1"/>
  <c r="BM560" i="20" s="1"/>
  <c r="BO560" i="20"/>
  <c r="BK561" i="20"/>
  <c r="BL561" i="20" s="1"/>
  <c r="BO561" i="20"/>
  <c r="BK562" i="20"/>
  <c r="BO562" i="20"/>
  <c r="BO563" i="20"/>
  <c r="BO564" i="20"/>
  <c r="BO565" i="20"/>
  <c r="BK566" i="20"/>
  <c r="BO566" i="20"/>
  <c r="BK567" i="20"/>
  <c r="BL567" i="20" s="1"/>
  <c r="BM567" i="20" s="1"/>
  <c r="BO567" i="20"/>
  <c r="BK568" i="20"/>
  <c r="BO568" i="20"/>
  <c r="BO680" i="20"/>
  <c r="BO570" i="20"/>
  <c r="BO571" i="20"/>
  <c r="BK572" i="20"/>
  <c r="BO572" i="20"/>
  <c r="BK573" i="20"/>
  <c r="BL573" i="20" s="1"/>
  <c r="BM573" i="20" s="1"/>
  <c r="BO573" i="20"/>
  <c r="BK574" i="20"/>
  <c r="BO574" i="20"/>
  <c r="BO575" i="20"/>
  <c r="BO576" i="20"/>
  <c r="BK577" i="20"/>
  <c r="BL577" i="20" s="1"/>
  <c r="BO577" i="20"/>
  <c r="BO578" i="20"/>
  <c r="BO579" i="20"/>
  <c r="BK580" i="20"/>
  <c r="BO580" i="20"/>
  <c r="BO581" i="20"/>
  <c r="BO582" i="20"/>
  <c r="BO583" i="20"/>
  <c r="BK584" i="20"/>
  <c r="BO584" i="20"/>
  <c r="BO503" i="20"/>
  <c r="BK586" i="20"/>
  <c r="BO586" i="20"/>
  <c r="BO587" i="20"/>
  <c r="BO588" i="20"/>
  <c r="BK589" i="20"/>
  <c r="BL589" i="20" s="1"/>
  <c r="BM589" i="20" s="1"/>
  <c r="BO589" i="20"/>
  <c r="BO590" i="20"/>
  <c r="BO61" i="20"/>
  <c r="BO230" i="20"/>
  <c r="BK593" i="20"/>
  <c r="BL593" i="20" s="1"/>
  <c r="BO593" i="20"/>
  <c r="BK594" i="20"/>
  <c r="BO594" i="20"/>
  <c r="BK595" i="20"/>
  <c r="BL595" i="20" s="1"/>
  <c r="BM595" i="20" s="1"/>
  <c r="BO595" i="20"/>
  <c r="BK596" i="20"/>
  <c r="BO596" i="20"/>
  <c r="BK597" i="20"/>
  <c r="BL597" i="20" s="1"/>
  <c r="BM597" i="20" s="1"/>
  <c r="BO597" i="20"/>
  <c r="BK217" i="20"/>
  <c r="BO217" i="20"/>
  <c r="BK599" i="20"/>
  <c r="BL599" i="20" s="1"/>
  <c r="BM599" i="20" s="1"/>
  <c r="BO599" i="20"/>
  <c r="BK600" i="20"/>
  <c r="BO600" i="20"/>
  <c r="BK601" i="20"/>
  <c r="BL601" i="20" s="1"/>
  <c r="BM601" i="20" s="1"/>
  <c r="BO601" i="20"/>
  <c r="BK602" i="20"/>
  <c r="BO602" i="20"/>
  <c r="BK603" i="20"/>
  <c r="BL603" i="20" s="1"/>
  <c r="BM603" i="20" s="1"/>
  <c r="BO603" i="20"/>
  <c r="BK604" i="20"/>
  <c r="BO604" i="20"/>
  <c r="BK605" i="20"/>
  <c r="BL605" i="20" s="1"/>
  <c r="BM605" i="20" s="1"/>
  <c r="BO605" i="20"/>
  <c r="BK606" i="20"/>
  <c r="BO606" i="20"/>
  <c r="BK607" i="20"/>
  <c r="BL607" i="20" s="1"/>
  <c r="BM607" i="20" s="1"/>
  <c r="BO607" i="20"/>
  <c r="BK608" i="20"/>
  <c r="BO608" i="20"/>
  <c r="BK609" i="20"/>
  <c r="BL609" i="20" s="1"/>
  <c r="BO609" i="20"/>
  <c r="BK610" i="20"/>
  <c r="BO610" i="20"/>
  <c r="BK653" i="20"/>
  <c r="BL653" i="20" s="1"/>
  <c r="BM653" i="20" s="1"/>
  <c r="BO653" i="20"/>
  <c r="BK694" i="20"/>
  <c r="BO694" i="20"/>
  <c r="BK613" i="20"/>
  <c r="BL613" i="20" s="1"/>
  <c r="BM613" i="20" s="1"/>
  <c r="BO613" i="20"/>
  <c r="BK614" i="20"/>
  <c r="BO614" i="20"/>
  <c r="BK615" i="20"/>
  <c r="BL615" i="20" s="1"/>
  <c r="BM615" i="20" s="1"/>
  <c r="BO615" i="20"/>
  <c r="BK616" i="20"/>
  <c r="BO616" i="20"/>
  <c r="BK617" i="20"/>
  <c r="BL617" i="20" s="1"/>
  <c r="BM617" i="20" s="1"/>
  <c r="BO617" i="20"/>
  <c r="BK618" i="20"/>
  <c r="BO618" i="20"/>
  <c r="BK619" i="20"/>
  <c r="BL619" i="20" s="1"/>
  <c r="BM619" i="20" s="1"/>
  <c r="BO619" i="20"/>
  <c r="BK620" i="20"/>
  <c r="BO620" i="20"/>
  <c r="BK621" i="20"/>
  <c r="BL621" i="20" s="1"/>
  <c r="BM621" i="20" s="1"/>
  <c r="BO621" i="20"/>
  <c r="BK622" i="20"/>
  <c r="BO622" i="20"/>
  <c r="BK623" i="20"/>
  <c r="BL623" i="20" s="1"/>
  <c r="BM623" i="20" s="1"/>
  <c r="BO623" i="20"/>
  <c r="BK624" i="20"/>
  <c r="BO624" i="20"/>
  <c r="BK625" i="20"/>
  <c r="BL625" i="20" s="1"/>
  <c r="BO625" i="20"/>
  <c r="BK626" i="20"/>
  <c r="BO626" i="20"/>
  <c r="BK627" i="20"/>
  <c r="BL627" i="20" s="1"/>
  <c r="BM627" i="20" s="1"/>
  <c r="BO627" i="20"/>
  <c r="BK628" i="20"/>
  <c r="BO628" i="20"/>
  <c r="BK629" i="20"/>
  <c r="BL629" i="20" s="1"/>
  <c r="BM629" i="20" s="1"/>
  <c r="BO629" i="20"/>
  <c r="BK630" i="20"/>
  <c r="BO630" i="20"/>
  <c r="BK631" i="20"/>
  <c r="BL631" i="20" s="1"/>
  <c r="BM631" i="20" s="1"/>
  <c r="BO631" i="20"/>
  <c r="BK632" i="20"/>
  <c r="BO632" i="20"/>
  <c r="BK633" i="20"/>
  <c r="BL633" i="20" s="1"/>
  <c r="BM633" i="20" s="1"/>
  <c r="BO633" i="20"/>
  <c r="BK634" i="20"/>
  <c r="BO634" i="20"/>
  <c r="BK635" i="20"/>
  <c r="BL635" i="20" s="1"/>
  <c r="BM635" i="20" s="1"/>
  <c r="BO635" i="20"/>
  <c r="BK636" i="20"/>
  <c r="BO636" i="20"/>
  <c r="BK637" i="20"/>
  <c r="BL637" i="20" s="1"/>
  <c r="BM637" i="20" s="1"/>
  <c r="BO637" i="20"/>
  <c r="BK638" i="20"/>
  <c r="BO638" i="20"/>
  <c r="BK639" i="20"/>
  <c r="BL639" i="20" s="1"/>
  <c r="BM639" i="20" s="1"/>
  <c r="BO639" i="20"/>
  <c r="BK640" i="20"/>
  <c r="BL640" i="20" s="1"/>
  <c r="BM640" i="20" s="1"/>
  <c r="BO640" i="20"/>
  <c r="BK641" i="20"/>
  <c r="BL641" i="20" s="1"/>
  <c r="BM641" i="20" s="1"/>
  <c r="BO641" i="20"/>
  <c r="BK642" i="20"/>
  <c r="BL642" i="20" s="1"/>
  <c r="BM642" i="20" s="1"/>
  <c r="BO642" i="20"/>
  <c r="BK643" i="20"/>
  <c r="BL643" i="20" s="1"/>
  <c r="BM643" i="20" s="1"/>
  <c r="BO643" i="20"/>
  <c r="BK644" i="20"/>
  <c r="BL644" i="20" s="1"/>
  <c r="BM644" i="20" s="1"/>
  <c r="BO644" i="20"/>
  <c r="BK645" i="20"/>
  <c r="BL645" i="20" s="1"/>
  <c r="BM645" i="20" s="1"/>
  <c r="BO645" i="20"/>
  <c r="BK646" i="20"/>
  <c r="BL646" i="20" s="1"/>
  <c r="BM646" i="20" s="1"/>
  <c r="BO646" i="20"/>
  <c r="BK647" i="20"/>
  <c r="BL647" i="20" s="1"/>
  <c r="BM647" i="20" s="1"/>
  <c r="BO647" i="20"/>
  <c r="BK648" i="20"/>
  <c r="BL648" i="20" s="1"/>
  <c r="BM648" i="20" s="1"/>
  <c r="BO648" i="20"/>
  <c r="BK649" i="20"/>
  <c r="BO649" i="20"/>
  <c r="BK650" i="20"/>
  <c r="BL650" i="20" s="1"/>
  <c r="BM650" i="20" s="1"/>
  <c r="BO650" i="20"/>
  <c r="BO302" i="20"/>
  <c r="BO403" i="20"/>
  <c r="BO667" i="20"/>
  <c r="BO683" i="20"/>
  <c r="BO688" i="20"/>
  <c r="BO103" i="20"/>
  <c r="BO278" i="20"/>
  <c r="BO355" i="20"/>
  <c r="BO314" i="20"/>
  <c r="BO474" i="20"/>
  <c r="BO569" i="20"/>
  <c r="BO612" i="20"/>
  <c r="BO651" i="20"/>
  <c r="BO656" i="20"/>
  <c r="BO693" i="20"/>
  <c r="BO507" i="20"/>
  <c r="BO517" i="20"/>
  <c r="BO611" i="20"/>
  <c r="BO664" i="20"/>
  <c r="BO668" i="20"/>
  <c r="BO672" i="20"/>
  <c r="BO674" i="20"/>
  <c r="BO676" i="20"/>
  <c r="BO677" i="20"/>
  <c r="BO679" i="20"/>
  <c r="BO681" i="20"/>
  <c r="BO691" i="20"/>
  <c r="BO695" i="20"/>
  <c r="BO233" i="20"/>
  <c r="BO371" i="20"/>
  <c r="BO224" i="20"/>
  <c r="BO502" i="20"/>
  <c r="BO659" i="20"/>
  <c r="BO685" i="20"/>
  <c r="BO267" i="20"/>
  <c r="BO658" i="20"/>
  <c r="BO225" i="20"/>
  <c r="BO654" i="20"/>
  <c r="BO592" i="20"/>
  <c r="BO678" i="20"/>
  <c r="BO585" i="20"/>
  <c r="BO143" i="20"/>
  <c r="BO655" i="20"/>
  <c r="BO684" i="20"/>
  <c r="BO521" i="20"/>
  <c r="BK696" i="20"/>
  <c r="BL696" i="20" s="1"/>
  <c r="BM696" i="20" s="1"/>
  <c r="BO696" i="20"/>
  <c r="BK697" i="20"/>
  <c r="BO697" i="20"/>
  <c r="BK698" i="20"/>
  <c r="BL698" i="20" s="1"/>
  <c r="BM698" i="20" s="1"/>
  <c r="BO698" i="20"/>
  <c r="BK699" i="20"/>
  <c r="BL699" i="20" s="1"/>
  <c r="BM699" i="20" s="1"/>
  <c r="BO699" i="20"/>
  <c r="BK700" i="20"/>
  <c r="BL700" i="20" s="1"/>
  <c r="BM700" i="20" s="1"/>
  <c r="BO700" i="20"/>
  <c r="BK701" i="20"/>
  <c r="BO701" i="20"/>
  <c r="BK702" i="20"/>
  <c r="BL702" i="20" s="1"/>
  <c r="BM702" i="20" s="1"/>
  <c r="BO702" i="20"/>
  <c r="BK703" i="20"/>
  <c r="BL703" i="20" s="1"/>
  <c r="BM703" i="20" s="1"/>
  <c r="BO703" i="20"/>
  <c r="BK704" i="20"/>
  <c r="BL704" i="20" s="1"/>
  <c r="BO704" i="20"/>
  <c r="BK705" i="20"/>
  <c r="BO705" i="20"/>
  <c r="BK706" i="20"/>
  <c r="BL706" i="20" s="1"/>
  <c r="BM706" i="20" s="1"/>
  <c r="BO706" i="20"/>
  <c r="BK707" i="20"/>
  <c r="BL707" i="20" s="1"/>
  <c r="BM707" i="20" s="1"/>
  <c r="BO707" i="20"/>
  <c r="BK708" i="20"/>
  <c r="BL708" i="20" s="1"/>
  <c r="BM708" i="20" s="1"/>
  <c r="BO708" i="20"/>
  <c r="BK709" i="20"/>
  <c r="BO709" i="20"/>
  <c r="BK710" i="20"/>
  <c r="BL710" i="20" s="1"/>
  <c r="BM710" i="20" s="1"/>
  <c r="BO710" i="20"/>
  <c r="BK711" i="20"/>
  <c r="BL711" i="20" s="1"/>
  <c r="BM711" i="20" s="1"/>
  <c r="BO711" i="20"/>
  <c r="BK712" i="20"/>
  <c r="BL712" i="20" s="1"/>
  <c r="BN712" i="20" s="1"/>
  <c r="BO712" i="20"/>
  <c r="BK713" i="20"/>
  <c r="BO713" i="20"/>
  <c r="BK714" i="20"/>
  <c r="BL714" i="20" s="1"/>
  <c r="BO714" i="20"/>
  <c r="BK715" i="20"/>
  <c r="BL715" i="20" s="1"/>
  <c r="BM715" i="20" s="1"/>
  <c r="BO715" i="20"/>
  <c r="BK716" i="20"/>
  <c r="BL716" i="20" s="1"/>
  <c r="BN716" i="20" s="1"/>
  <c r="BO716" i="20"/>
  <c r="BK717" i="20"/>
  <c r="BO717" i="20"/>
  <c r="BK718" i="20"/>
  <c r="BL718" i="20" s="1"/>
  <c r="BM718" i="20" s="1"/>
  <c r="BO718" i="20"/>
  <c r="BK719" i="20"/>
  <c r="BL719" i="20" s="1"/>
  <c r="BM719" i="20" s="1"/>
  <c r="BO719" i="20"/>
  <c r="BK720" i="20"/>
  <c r="BL720" i="20" s="1"/>
  <c r="BN720" i="20" s="1"/>
  <c r="BO720" i="20"/>
  <c r="BK721" i="20"/>
  <c r="BO721" i="20"/>
  <c r="BK722" i="20"/>
  <c r="BL722" i="20" s="1"/>
  <c r="BM722" i="20" s="1"/>
  <c r="BO722" i="20"/>
  <c r="BK723" i="20"/>
  <c r="BL723" i="20" s="1"/>
  <c r="BM723" i="20" s="1"/>
  <c r="BO723" i="20"/>
  <c r="BK724" i="20"/>
  <c r="BL724" i="20" s="1"/>
  <c r="BN724" i="20" s="1"/>
  <c r="BO724" i="20"/>
  <c r="BK725" i="20"/>
  <c r="BO725" i="20"/>
  <c r="BK726" i="20"/>
  <c r="BL726" i="20" s="1"/>
  <c r="BM726" i="20" s="1"/>
  <c r="BO726" i="20"/>
  <c r="BK727" i="20"/>
  <c r="BL727" i="20" s="1"/>
  <c r="BM727" i="20" s="1"/>
  <c r="BO727" i="20"/>
  <c r="BK728" i="20"/>
  <c r="BL728" i="20" s="1"/>
  <c r="BN728" i="20" s="1"/>
  <c r="BO728" i="20"/>
  <c r="BK729" i="20"/>
  <c r="BO729" i="20"/>
  <c r="BK730" i="20"/>
  <c r="BL730" i="20" s="1"/>
  <c r="BO730" i="20"/>
  <c r="BK731" i="20"/>
  <c r="BL731" i="20" s="1"/>
  <c r="BM731" i="20" s="1"/>
  <c r="BO731" i="20"/>
  <c r="BK732" i="20"/>
  <c r="BL732" i="20" s="1"/>
  <c r="BN732" i="20" s="1"/>
  <c r="BO732" i="20"/>
  <c r="BK733" i="20"/>
  <c r="BO733" i="20"/>
  <c r="BK734" i="20"/>
  <c r="BL734" i="20" s="1"/>
  <c r="BM734" i="20" s="1"/>
  <c r="BO734" i="20"/>
  <c r="BK735" i="20"/>
  <c r="BL735" i="20" s="1"/>
  <c r="BM735" i="20" s="1"/>
  <c r="BO735" i="20"/>
  <c r="BK736" i="20"/>
  <c r="BL736" i="20" s="1"/>
  <c r="BN736" i="20" s="1"/>
  <c r="BO736" i="20"/>
  <c r="BK737" i="20"/>
  <c r="BO737" i="20"/>
  <c r="BK738" i="20"/>
  <c r="BL738" i="20" s="1"/>
  <c r="BM738" i="20" s="1"/>
  <c r="BO738" i="20"/>
  <c r="BK739" i="20"/>
  <c r="BL739" i="20" s="1"/>
  <c r="BM739" i="20" s="1"/>
  <c r="BO739" i="20"/>
  <c r="BK740" i="20"/>
  <c r="BL740" i="20" s="1"/>
  <c r="BN740" i="20" s="1"/>
  <c r="BO740" i="20"/>
  <c r="BK741" i="20"/>
  <c r="BO741" i="20"/>
  <c r="BK742" i="20"/>
  <c r="BL742" i="20" s="1"/>
  <c r="BM742" i="20" s="1"/>
  <c r="BO742" i="20"/>
  <c r="BK743" i="20"/>
  <c r="BL743" i="20" s="1"/>
  <c r="BM743" i="20" s="1"/>
  <c r="BO743" i="20"/>
  <c r="BK744" i="20"/>
  <c r="BL744" i="20" s="1"/>
  <c r="BN744" i="20" s="1"/>
  <c r="BO744" i="20"/>
  <c r="BK745" i="20"/>
  <c r="BO745" i="20"/>
  <c r="BK746" i="20"/>
  <c r="BL746" i="20" s="1"/>
  <c r="BO746" i="20"/>
  <c r="BK747" i="20"/>
  <c r="BL747" i="20" s="1"/>
  <c r="BM747" i="20" s="1"/>
  <c r="BO747" i="20"/>
  <c r="BK748" i="20"/>
  <c r="BL748" i="20" s="1"/>
  <c r="BN748" i="20" s="1"/>
  <c r="BO748" i="20"/>
  <c r="BK749" i="20"/>
  <c r="BO749" i="20"/>
  <c r="BK750" i="20"/>
  <c r="BL750" i="20" s="1"/>
  <c r="BM750" i="20" s="1"/>
  <c r="BO750" i="20"/>
  <c r="BK751" i="20"/>
  <c r="BL751" i="20" s="1"/>
  <c r="BM751" i="20" s="1"/>
  <c r="BO751" i="20"/>
  <c r="BK752" i="20"/>
  <c r="BL752" i="20" s="1"/>
  <c r="BN752" i="20" s="1"/>
  <c r="BO752" i="20"/>
  <c r="BK753" i="20"/>
  <c r="BO753" i="20"/>
  <c r="BK754" i="20"/>
  <c r="BL754" i="20" s="1"/>
  <c r="BM754" i="20" s="1"/>
  <c r="BO754" i="20"/>
  <c r="BK755" i="20"/>
  <c r="BL755" i="20" s="1"/>
  <c r="BM755" i="20" s="1"/>
  <c r="BO755" i="20"/>
  <c r="BK756" i="20"/>
  <c r="BL756" i="20" s="1"/>
  <c r="BN756" i="20" s="1"/>
  <c r="BO756" i="20"/>
  <c r="BK757" i="20"/>
  <c r="BO757" i="20"/>
  <c r="BK758" i="20"/>
  <c r="BL758" i="20" s="1"/>
  <c r="BM758" i="20" s="1"/>
  <c r="BO758" i="20"/>
  <c r="BK759" i="20"/>
  <c r="BL759" i="20" s="1"/>
  <c r="BM759" i="20" s="1"/>
  <c r="BO759" i="20"/>
  <c r="BK760" i="20"/>
  <c r="BL760" i="20" s="1"/>
  <c r="BN760" i="20" s="1"/>
  <c r="BO760" i="20"/>
  <c r="BK761" i="20"/>
  <c r="BO761" i="20"/>
  <c r="BK762" i="20"/>
  <c r="BL762" i="20" s="1"/>
  <c r="BO762" i="20"/>
  <c r="BK763" i="20"/>
  <c r="BL763" i="20" s="1"/>
  <c r="BM763" i="20" s="1"/>
  <c r="BO763" i="20"/>
  <c r="BK764" i="20"/>
  <c r="BL764" i="20" s="1"/>
  <c r="BN764" i="20" s="1"/>
  <c r="BO764" i="20"/>
  <c r="BK765" i="20"/>
  <c r="BO765" i="20"/>
  <c r="BK766" i="20"/>
  <c r="BL766" i="20" s="1"/>
  <c r="BM766" i="20" s="1"/>
  <c r="BO766" i="20"/>
  <c r="BK767" i="20"/>
  <c r="BL767" i="20" s="1"/>
  <c r="BM767" i="20" s="1"/>
  <c r="BO767" i="20"/>
  <c r="BK768" i="20"/>
  <c r="BL768" i="20" s="1"/>
  <c r="BN768" i="20" s="1"/>
  <c r="BO768" i="20"/>
  <c r="BK769" i="20"/>
  <c r="BO769" i="20"/>
  <c r="BK770" i="20"/>
  <c r="BL770" i="20" s="1"/>
  <c r="BM770" i="20" s="1"/>
  <c r="BO770" i="20"/>
  <c r="BK771" i="20"/>
  <c r="BL771" i="20" s="1"/>
  <c r="BM771" i="20" s="1"/>
  <c r="BO771" i="20"/>
  <c r="BK772" i="20"/>
  <c r="BL772" i="20" s="1"/>
  <c r="BN772" i="20" s="1"/>
  <c r="BO772" i="20"/>
  <c r="BK773" i="20"/>
  <c r="BO773" i="20"/>
  <c r="BK774" i="20"/>
  <c r="BL774" i="20" s="1"/>
  <c r="BM774" i="20" s="1"/>
  <c r="BO774" i="20"/>
  <c r="BK775" i="20"/>
  <c r="BL775" i="20" s="1"/>
  <c r="BM775" i="20" s="1"/>
  <c r="BO775" i="20"/>
  <c r="BK776" i="20"/>
  <c r="BL776" i="20" s="1"/>
  <c r="BN776" i="20" s="1"/>
  <c r="BO776" i="20"/>
  <c r="BK777" i="20"/>
  <c r="BO777" i="20"/>
  <c r="BK778" i="20"/>
  <c r="BL778" i="20" s="1"/>
  <c r="BO778" i="20"/>
  <c r="BK779" i="20"/>
  <c r="BL779" i="20" s="1"/>
  <c r="BM779" i="20" s="1"/>
  <c r="BO779" i="20"/>
  <c r="BK780" i="20"/>
  <c r="BL780" i="20" s="1"/>
  <c r="BN780" i="20" s="1"/>
  <c r="BO780" i="20"/>
  <c r="BK781" i="20"/>
  <c r="BO781" i="20"/>
  <c r="BK782" i="20"/>
  <c r="BL782" i="20" s="1"/>
  <c r="BM782" i="20" s="1"/>
  <c r="BO782" i="20"/>
  <c r="BK783" i="20"/>
  <c r="BL783" i="20" s="1"/>
  <c r="BM783" i="20" s="1"/>
  <c r="BO783" i="20"/>
  <c r="BK784" i="20"/>
  <c r="BL784" i="20" s="1"/>
  <c r="BN784" i="20" s="1"/>
  <c r="BO784" i="20"/>
  <c r="BK785" i="20"/>
  <c r="BO785" i="20"/>
  <c r="BK786" i="20"/>
  <c r="BL786" i="20" s="1"/>
  <c r="BM786" i="20" s="1"/>
  <c r="BO786" i="20"/>
  <c r="BK787" i="20"/>
  <c r="BL787" i="20" s="1"/>
  <c r="BM787" i="20" s="1"/>
  <c r="BO787" i="20"/>
  <c r="BK788" i="20"/>
  <c r="BL788" i="20" s="1"/>
  <c r="BN788" i="20" s="1"/>
  <c r="BO788" i="20"/>
  <c r="BK789" i="20"/>
  <c r="BO789" i="20"/>
  <c r="BO25" i="20"/>
  <c r="BO26" i="20"/>
  <c r="BO27" i="20"/>
  <c r="BO28" i="20"/>
  <c r="BO29" i="20"/>
  <c r="BO30" i="20"/>
  <c r="BO31" i="20"/>
  <c r="BO32" i="20"/>
  <c r="BO33" i="20"/>
  <c r="BO34" i="20"/>
  <c r="BO35" i="20"/>
  <c r="BO36" i="20"/>
  <c r="BO37" i="20"/>
  <c r="BO38" i="20"/>
  <c r="BO39" i="20"/>
  <c r="BO40" i="20"/>
  <c r="BO41" i="20"/>
  <c r="BO414" i="20"/>
  <c r="BO43" i="20"/>
  <c r="BO44" i="20"/>
  <c r="BK45" i="20"/>
  <c r="BL45" i="20" s="1"/>
  <c r="BM45" i="20" s="1"/>
  <c r="BO45" i="20"/>
  <c r="BO46" i="20"/>
  <c r="BK47" i="20"/>
  <c r="BL47" i="20" s="1"/>
  <c r="BO47" i="20"/>
  <c r="BK48" i="20"/>
  <c r="BL48" i="20" s="1"/>
  <c r="BO48" i="20"/>
  <c r="BO49" i="20"/>
  <c r="BO50" i="20"/>
  <c r="BO51" i="20"/>
  <c r="BO52" i="20"/>
  <c r="BO669" i="20"/>
  <c r="BO54" i="20"/>
  <c r="BO55" i="20"/>
  <c r="BO56" i="20"/>
  <c r="BO57" i="20"/>
  <c r="BO58" i="20"/>
  <c r="BO59" i="20"/>
  <c r="BO60" i="20"/>
  <c r="BO675" i="20"/>
  <c r="BO62" i="20"/>
  <c r="BO63" i="20"/>
  <c r="BO64" i="20"/>
  <c r="BO491" i="20"/>
  <c r="BO66" i="20"/>
  <c r="BO67" i="20"/>
  <c r="BK4" i="20"/>
  <c r="BL4" i="20" s="1"/>
  <c r="BM4" i="20" s="1"/>
  <c r="BO4" i="20"/>
  <c r="BO5" i="20"/>
  <c r="BO53" i="20"/>
  <c r="BO284" i="20"/>
  <c r="BO324" i="20"/>
  <c r="BO19" i="20"/>
  <c r="BO308" i="20"/>
  <c r="BO11" i="20"/>
  <c r="BO12" i="20"/>
  <c r="BO13" i="20"/>
  <c r="BO14" i="20"/>
  <c r="BO15" i="20"/>
  <c r="BO16" i="20"/>
  <c r="BO17" i="20"/>
  <c r="BO657" i="20"/>
  <c r="BO275" i="20"/>
  <c r="BO416" i="20"/>
  <c r="BO21" i="20"/>
  <c r="BO22" i="20"/>
  <c r="BO23" i="20"/>
  <c r="BO24" i="20"/>
  <c r="H597" i="20"/>
  <c r="I597" i="20"/>
  <c r="H217" i="20"/>
  <c r="I217" i="20"/>
  <c r="H599" i="20"/>
  <c r="I599" i="20"/>
  <c r="H600" i="20"/>
  <c r="I600" i="20"/>
  <c r="H601" i="20"/>
  <c r="I601" i="20"/>
  <c r="H602" i="20"/>
  <c r="I602" i="20"/>
  <c r="H603" i="20"/>
  <c r="I603" i="20"/>
  <c r="H604" i="20"/>
  <c r="I604" i="20"/>
  <c r="H605" i="20"/>
  <c r="I605" i="20"/>
  <c r="H606" i="20"/>
  <c r="I606" i="20"/>
  <c r="H607" i="20"/>
  <c r="I607" i="20"/>
  <c r="H608" i="20"/>
  <c r="I608" i="20"/>
  <c r="H609" i="20"/>
  <c r="I609" i="20"/>
  <c r="H610" i="20"/>
  <c r="I610" i="20"/>
  <c r="H653" i="20"/>
  <c r="I653" i="20"/>
  <c r="H694" i="20"/>
  <c r="I694" i="20"/>
  <c r="H613" i="20"/>
  <c r="I613" i="20"/>
  <c r="H614" i="20"/>
  <c r="I614" i="20"/>
  <c r="H615" i="20"/>
  <c r="I615" i="20"/>
  <c r="H616" i="20"/>
  <c r="I616" i="20"/>
  <c r="H617" i="20"/>
  <c r="I617" i="20"/>
  <c r="H618" i="20"/>
  <c r="I618" i="20"/>
  <c r="H619" i="20"/>
  <c r="I619" i="20"/>
  <c r="H620" i="20"/>
  <c r="I620" i="20"/>
  <c r="H621" i="20"/>
  <c r="I621" i="20"/>
  <c r="H622" i="20"/>
  <c r="I622" i="20"/>
  <c r="H623" i="20"/>
  <c r="I623" i="20"/>
  <c r="H624" i="20"/>
  <c r="I624" i="20"/>
  <c r="H625" i="20"/>
  <c r="I625" i="20"/>
  <c r="H626" i="20"/>
  <c r="I626" i="20"/>
  <c r="H627" i="20"/>
  <c r="I627" i="20"/>
  <c r="H628" i="20"/>
  <c r="I628" i="20"/>
  <c r="H629" i="20"/>
  <c r="I629" i="20"/>
  <c r="H630" i="20"/>
  <c r="I630" i="20"/>
  <c r="H631" i="20"/>
  <c r="I631" i="20"/>
  <c r="H632" i="20"/>
  <c r="I632" i="20"/>
  <c r="H633" i="20"/>
  <c r="I633" i="20"/>
  <c r="H634" i="20"/>
  <c r="I634" i="20"/>
  <c r="H635" i="20"/>
  <c r="I635" i="20"/>
  <c r="H636" i="20"/>
  <c r="I636" i="20"/>
  <c r="H637" i="20"/>
  <c r="I637" i="20"/>
  <c r="H638" i="20"/>
  <c r="I638" i="20"/>
  <c r="H639" i="20"/>
  <c r="I639" i="20"/>
  <c r="H640" i="20"/>
  <c r="I640" i="20"/>
  <c r="H641" i="20"/>
  <c r="I641" i="20"/>
  <c r="H642" i="20"/>
  <c r="I642" i="20"/>
  <c r="H643" i="20"/>
  <c r="I643" i="20"/>
  <c r="H644" i="20"/>
  <c r="I644" i="20"/>
  <c r="H645" i="20"/>
  <c r="I645" i="20"/>
  <c r="H646" i="20"/>
  <c r="I646" i="20"/>
  <c r="H647" i="20"/>
  <c r="I647" i="20"/>
  <c r="H648" i="20"/>
  <c r="I648" i="20"/>
  <c r="H649" i="20"/>
  <c r="I649" i="20"/>
  <c r="H650" i="20"/>
  <c r="I650" i="20"/>
  <c r="I596" i="20"/>
  <c r="H596" i="20"/>
  <c r="BN360" i="20" l="1"/>
  <c r="BN451" i="20"/>
  <c r="BN782" i="20"/>
  <c r="BN766" i="20"/>
  <c r="BN750" i="20"/>
  <c r="BN734" i="20"/>
  <c r="BN629" i="20"/>
  <c r="BN613" i="20"/>
  <c r="BN597" i="20"/>
  <c r="BM444" i="20"/>
  <c r="BN402" i="20"/>
  <c r="BN332" i="20"/>
  <c r="BN316" i="20"/>
  <c r="BN300" i="20"/>
  <c r="BN549" i="20"/>
  <c r="BN501" i="20"/>
  <c r="BN364" i="20"/>
  <c r="BN493" i="20"/>
  <c r="BM455" i="20"/>
  <c r="BN378" i="20"/>
  <c r="BN186" i="20"/>
  <c r="BN708" i="20"/>
  <c r="BN533" i="20"/>
  <c r="BN348" i="20"/>
  <c r="BM778" i="20"/>
  <c r="BN778" i="20"/>
  <c r="BM762" i="20"/>
  <c r="BN762" i="20"/>
  <c r="BM746" i="20"/>
  <c r="BN746" i="20"/>
  <c r="BM730" i="20"/>
  <c r="BN730" i="20"/>
  <c r="BM714" i="20"/>
  <c r="BN714" i="20"/>
  <c r="BM625" i="20"/>
  <c r="BN625" i="20"/>
  <c r="BM609" i="20"/>
  <c r="BN609" i="20"/>
  <c r="BM593" i="20"/>
  <c r="BN593" i="20"/>
  <c r="BM561" i="20"/>
  <c r="BN561" i="20"/>
  <c r="BM497" i="20"/>
  <c r="BN497" i="20"/>
  <c r="BM513" i="20"/>
  <c r="BN513" i="20"/>
  <c r="BM577" i="20"/>
  <c r="BN577" i="20"/>
  <c r="BN48" i="20"/>
  <c r="BM48" i="20"/>
  <c r="BM704" i="20"/>
  <c r="BN704" i="20"/>
  <c r="BN718" i="20"/>
  <c r="BN641" i="20"/>
  <c r="BN469" i="20"/>
  <c r="BN436" i="20"/>
  <c r="BL435" i="20"/>
  <c r="BM435" i="20" s="1"/>
  <c r="BM372" i="20"/>
  <c r="BN372" i="20"/>
  <c r="BN352" i="20"/>
  <c r="BN786" i="20"/>
  <c r="BN770" i="20"/>
  <c r="BN754" i="20"/>
  <c r="BN738" i="20"/>
  <c r="BN722" i="20"/>
  <c r="BN696" i="20"/>
  <c r="BN648" i="20"/>
  <c r="BN633" i="20"/>
  <c r="BN617" i="20"/>
  <c r="BN601" i="20"/>
  <c r="BN553" i="20"/>
  <c r="BN537" i="20"/>
  <c r="BN505" i="20"/>
  <c r="BN462" i="20"/>
  <c r="BM356" i="20"/>
  <c r="BN356" i="20"/>
  <c r="BN45" i="20"/>
  <c r="BN774" i="20"/>
  <c r="BN758" i="20"/>
  <c r="BN742" i="20"/>
  <c r="BN726" i="20"/>
  <c r="BN710" i="20"/>
  <c r="BN700" i="20"/>
  <c r="BN637" i="20"/>
  <c r="BN621" i="20"/>
  <c r="BN605" i="20"/>
  <c r="BN589" i="20"/>
  <c r="BN573" i="20"/>
  <c r="BN541" i="20"/>
  <c r="BN509" i="20"/>
  <c r="BM460" i="20"/>
  <c r="BN434" i="20"/>
  <c r="BN394" i="20"/>
  <c r="BM390" i="20"/>
  <c r="BN390" i="20"/>
  <c r="BM336" i="20"/>
  <c r="BN336" i="20"/>
  <c r="BM312" i="20"/>
  <c r="BN312" i="20"/>
  <c r="BL344" i="20"/>
  <c r="BM344" i="20" s="1"/>
  <c r="BL328" i="20"/>
  <c r="BM328" i="20" s="1"/>
  <c r="BN264" i="20"/>
  <c r="BN254" i="20"/>
  <c r="BN304" i="20"/>
  <c r="BN288" i="20"/>
  <c r="BN272" i="20"/>
  <c r="BN446" i="20"/>
  <c r="BN340" i="20"/>
  <c r="BN276" i="20"/>
  <c r="BN182" i="20"/>
  <c r="BM175" i="20"/>
  <c r="BN175" i="20"/>
  <c r="BN163" i="20"/>
  <c r="BN81" i="20"/>
  <c r="BL789" i="20"/>
  <c r="BM789" i="20" s="1"/>
  <c r="BM788" i="20"/>
  <c r="BN787" i="20"/>
  <c r="BL785" i="20"/>
  <c r="BM785" i="20" s="1"/>
  <c r="BM784" i="20"/>
  <c r="BN783" i="20"/>
  <c r="BL781" i="20"/>
  <c r="BM781" i="20" s="1"/>
  <c r="BM780" i="20"/>
  <c r="BN779" i="20"/>
  <c r="BL777" i="20"/>
  <c r="BM777" i="20" s="1"/>
  <c r="BM776" i="20"/>
  <c r="BN775" i="20"/>
  <c r="BL773" i="20"/>
  <c r="BM773" i="20" s="1"/>
  <c r="BM772" i="20"/>
  <c r="BN771" i="20"/>
  <c r="BL769" i="20"/>
  <c r="BM769" i="20" s="1"/>
  <c r="BM768" i="20"/>
  <c r="BN767" i="20"/>
  <c r="BL765" i="20"/>
  <c r="BM765" i="20" s="1"/>
  <c r="BM764" i="20"/>
  <c r="BN763" i="20"/>
  <c r="BL761" i="20"/>
  <c r="BM761" i="20" s="1"/>
  <c r="BM760" i="20"/>
  <c r="BN759" i="20"/>
  <c r="BL757" i="20"/>
  <c r="BM757" i="20" s="1"/>
  <c r="BM756" i="20"/>
  <c r="BN755" i="20"/>
  <c r="BL753" i="20"/>
  <c r="BM753" i="20" s="1"/>
  <c r="BM752" i="20"/>
  <c r="BN751" i="20"/>
  <c r="BL749" i="20"/>
  <c r="BM749" i="20" s="1"/>
  <c r="BM748" i="20"/>
  <c r="BN747" i="20"/>
  <c r="BL745" i="20"/>
  <c r="BM745" i="20" s="1"/>
  <c r="BM744" i="20"/>
  <c r="BN743" i="20"/>
  <c r="BL741" i="20"/>
  <c r="BM741" i="20" s="1"/>
  <c r="BM740" i="20"/>
  <c r="BN739" i="20"/>
  <c r="BL737" i="20"/>
  <c r="BM737" i="20" s="1"/>
  <c r="BM736" i="20"/>
  <c r="BN735" i="20"/>
  <c r="BL733" i="20"/>
  <c r="BM733" i="20" s="1"/>
  <c r="BM732" i="20"/>
  <c r="BN731" i="20"/>
  <c r="BL729" i="20"/>
  <c r="BM729" i="20" s="1"/>
  <c r="BM728" i="20"/>
  <c r="BN727" i="20"/>
  <c r="BL725" i="20"/>
  <c r="BM725" i="20" s="1"/>
  <c r="BM724" i="20"/>
  <c r="BN723" i="20"/>
  <c r="BL721" i="20"/>
  <c r="BM721" i="20" s="1"/>
  <c r="BM720" i="20"/>
  <c r="BN719" i="20"/>
  <c r="BL717" i="20"/>
  <c r="BM717" i="20" s="1"/>
  <c r="BM716" i="20"/>
  <c r="BN715" i="20"/>
  <c r="BL713" i="20"/>
  <c r="BM713" i="20" s="1"/>
  <c r="BM712" i="20"/>
  <c r="BN711" i="20"/>
  <c r="BL709" i="20"/>
  <c r="BM709" i="20" s="1"/>
  <c r="BN707" i="20"/>
  <c r="BL705" i="20"/>
  <c r="BM705" i="20" s="1"/>
  <c r="BN703" i="20"/>
  <c r="BL701" i="20"/>
  <c r="BM701" i="20" s="1"/>
  <c r="BN699" i="20"/>
  <c r="BL697" i="20"/>
  <c r="BM697" i="20" s="1"/>
  <c r="BL649" i="20"/>
  <c r="BM649" i="20" s="1"/>
  <c r="BN647" i="20"/>
  <c r="BN640" i="20"/>
  <c r="BN635" i="20"/>
  <c r="BL632" i="20"/>
  <c r="BM632" i="20" s="1"/>
  <c r="BN627" i="20"/>
  <c r="BL624" i="20"/>
  <c r="BM624" i="20" s="1"/>
  <c r="BN619" i="20"/>
  <c r="BL616" i="20"/>
  <c r="BM616" i="20" s="1"/>
  <c r="BN653" i="20"/>
  <c r="BL608" i="20"/>
  <c r="BM608" i="20" s="1"/>
  <c r="BN603" i="20"/>
  <c r="BL600" i="20"/>
  <c r="BM600" i="20" s="1"/>
  <c r="BN595" i="20"/>
  <c r="BL584" i="20"/>
  <c r="BM584" i="20" s="1"/>
  <c r="BL568" i="20"/>
  <c r="BM568" i="20" s="1"/>
  <c r="BN706" i="20"/>
  <c r="BN702" i="20"/>
  <c r="BN698" i="20"/>
  <c r="BN650" i="20"/>
  <c r="BN646" i="20"/>
  <c r="BN645" i="20"/>
  <c r="BN643" i="20"/>
  <c r="BL634" i="20"/>
  <c r="BM634" i="20" s="1"/>
  <c r="BL626" i="20"/>
  <c r="BM626" i="20" s="1"/>
  <c r="BL618" i="20"/>
  <c r="BM618" i="20" s="1"/>
  <c r="BL610" i="20"/>
  <c r="BM610" i="20" s="1"/>
  <c r="BL602" i="20"/>
  <c r="BM602" i="20" s="1"/>
  <c r="BL594" i="20"/>
  <c r="BM594" i="20" s="1"/>
  <c r="BL586" i="20"/>
  <c r="BM586" i="20" s="1"/>
  <c r="BN642" i="20"/>
  <c r="BN639" i="20"/>
  <c r="BL636" i="20"/>
  <c r="BM636" i="20" s="1"/>
  <c r="BN631" i="20"/>
  <c r="BL628" i="20"/>
  <c r="BM628" i="20" s="1"/>
  <c r="BN623" i="20"/>
  <c r="BL620" i="20"/>
  <c r="BM620" i="20" s="1"/>
  <c r="BN615" i="20"/>
  <c r="BL694" i="20"/>
  <c r="BM694" i="20" s="1"/>
  <c r="BN607" i="20"/>
  <c r="BL604" i="20"/>
  <c r="BM604" i="20" s="1"/>
  <c r="BN599" i="20"/>
  <c r="BL596" i="20"/>
  <c r="BM596" i="20" s="1"/>
  <c r="BL580" i="20"/>
  <c r="BM580" i="20" s="1"/>
  <c r="BL572" i="20"/>
  <c r="BM572" i="20" s="1"/>
  <c r="BN567" i="20"/>
  <c r="BN644" i="20"/>
  <c r="BL638" i="20"/>
  <c r="BM638" i="20" s="1"/>
  <c r="BL630" i="20"/>
  <c r="BM630" i="20" s="1"/>
  <c r="BL622" i="20"/>
  <c r="BM622" i="20" s="1"/>
  <c r="BL614" i="20"/>
  <c r="BM614" i="20" s="1"/>
  <c r="BL606" i="20"/>
  <c r="BM606" i="20" s="1"/>
  <c r="BL217" i="20"/>
  <c r="BM217" i="20" s="1"/>
  <c r="BL574" i="20"/>
  <c r="BM574" i="20" s="1"/>
  <c r="BL566" i="20"/>
  <c r="BM566" i="20" s="1"/>
  <c r="BL562" i="20"/>
  <c r="BM562" i="20" s="1"/>
  <c r="BN560" i="20"/>
  <c r="BN552" i="20"/>
  <c r="BL550" i="20"/>
  <c r="BM550" i="20" s="1"/>
  <c r="BL546" i="20"/>
  <c r="BM546" i="20" s="1"/>
  <c r="BL542" i="20"/>
  <c r="BM542" i="20" s="1"/>
  <c r="BN540" i="20"/>
  <c r="BL534" i="20"/>
  <c r="BM534" i="20" s="1"/>
  <c r="BN532" i="20"/>
  <c r="BL530" i="20"/>
  <c r="BM530" i="20" s="1"/>
  <c r="BN528" i="20"/>
  <c r="BL526" i="20"/>
  <c r="BM526" i="20" s="1"/>
  <c r="BN524" i="20"/>
  <c r="BL522" i="20"/>
  <c r="BM522" i="20" s="1"/>
  <c r="BN520" i="20"/>
  <c r="BL518" i="20"/>
  <c r="BM518" i="20" s="1"/>
  <c r="BN512" i="20"/>
  <c r="BN508" i="20"/>
  <c r="BN504" i="20"/>
  <c r="BL498" i="20"/>
  <c r="BM498" i="20" s="1"/>
  <c r="BN496" i="20"/>
  <c r="BL494" i="20"/>
  <c r="BM494" i="20" s="1"/>
  <c r="BN492" i="20"/>
  <c r="BL478" i="20"/>
  <c r="BM478" i="20" s="1"/>
  <c r="BN476" i="20"/>
  <c r="BL470" i="20"/>
  <c r="BM470" i="20" s="1"/>
  <c r="BL425" i="20"/>
  <c r="BM425" i="20" s="1"/>
  <c r="BL417" i="20"/>
  <c r="BM417" i="20" s="1"/>
  <c r="BL393" i="20"/>
  <c r="BM393" i="20" s="1"/>
  <c r="BL385" i="20"/>
  <c r="BM385" i="20" s="1"/>
  <c r="BN380" i="20"/>
  <c r="BN555" i="20"/>
  <c r="BN551" i="20"/>
  <c r="BN547" i="20"/>
  <c r="BN543" i="20"/>
  <c r="BN535" i="20"/>
  <c r="BN531" i="20"/>
  <c r="BN527" i="20"/>
  <c r="BN519" i="20"/>
  <c r="BN499" i="20"/>
  <c r="BN495" i="20"/>
  <c r="BN483" i="20"/>
  <c r="BN479" i="20"/>
  <c r="BN475" i="20"/>
  <c r="BN467" i="20"/>
  <c r="BN465" i="20"/>
  <c r="BN459" i="20"/>
  <c r="BN458" i="20"/>
  <c r="BN456" i="20"/>
  <c r="BN442" i="20"/>
  <c r="BL379" i="20"/>
  <c r="BM379" i="20" s="1"/>
  <c r="BN461" i="20"/>
  <c r="BN454" i="20"/>
  <c r="BN439" i="20"/>
  <c r="BN432" i="20"/>
  <c r="BL421" i="20"/>
  <c r="BM421" i="20" s="1"/>
  <c r="BL405" i="20"/>
  <c r="BM405" i="20" s="1"/>
  <c r="BN400" i="20"/>
  <c r="BL381" i="20"/>
  <c r="BM381" i="20" s="1"/>
  <c r="BN457" i="20"/>
  <c r="BL399" i="20"/>
  <c r="BM399" i="20" s="1"/>
  <c r="BL383" i="20"/>
  <c r="BM383" i="20" s="1"/>
  <c r="BN377" i="20"/>
  <c r="BM370" i="20"/>
  <c r="BL367" i="20"/>
  <c r="BM367" i="20" s="1"/>
  <c r="BL363" i="20"/>
  <c r="BM363" i="20" s="1"/>
  <c r="BM362" i="20"/>
  <c r="BN361" i="20"/>
  <c r="BL351" i="20"/>
  <c r="BM351" i="20" s="1"/>
  <c r="BM350" i="20"/>
  <c r="BN349" i="20"/>
  <c r="BL347" i="20"/>
  <c r="BM347" i="20" s="1"/>
  <c r="BM346" i="20"/>
  <c r="BL343" i="20"/>
  <c r="BM343" i="20" s="1"/>
  <c r="BM342" i="20"/>
  <c r="BN341" i="20"/>
  <c r="BL339" i="20"/>
  <c r="BM339" i="20" s="1"/>
  <c r="BL331" i="20"/>
  <c r="BM331" i="20" s="1"/>
  <c r="BM330" i="20"/>
  <c r="BN329" i="20"/>
  <c r="BL327" i="20"/>
  <c r="BM327" i="20" s="1"/>
  <c r="BM326" i="20"/>
  <c r="BM318" i="20"/>
  <c r="BN317" i="20"/>
  <c r="BL315" i="20"/>
  <c r="BM315" i="20" s="1"/>
  <c r="BN313" i="20"/>
  <c r="BL311" i="20"/>
  <c r="BM311" i="20" s="1"/>
  <c r="BM310" i="20"/>
  <c r="BL307" i="20"/>
  <c r="BM307" i="20" s="1"/>
  <c r="BN305" i="20"/>
  <c r="BL303" i="20"/>
  <c r="BM303" i="20" s="1"/>
  <c r="BM298" i="20"/>
  <c r="BL295" i="20"/>
  <c r="BM295" i="20" s="1"/>
  <c r="BM294" i="20"/>
  <c r="BN293" i="20"/>
  <c r="BL291" i="20"/>
  <c r="BM291" i="20" s="1"/>
  <c r="BL287" i="20"/>
  <c r="BM287" i="20" s="1"/>
  <c r="BN285" i="20"/>
  <c r="BL283" i="20"/>
  <c r="BM283" i="20" s="1"/>
  <c r="BL271" i="20"/>
  <c r="BM271" i="20" s="1"/>
  <c r="BM270" i="20"/>
  <c r="BN265" i="20"/>
  <c r="BN208" i="20"/>
  <c r="BL255" i="20"/>
  <c r="BM255" i="20" s="1"/>
  <c r="BL239" i="20"/>
  <c r="BM239" i="20" s="1"/>
  <c r="BL231" i="20"/>
  <c r="BM231" i="20" s="1"/>
  <c r="BL223" i="20"/>
  <c r="BM223" i="20" s="1"/>
  <c r="BN266" i="20"/>
  <c r="BN228" i="20"/>
  <c r="BL195" i="20"/>
  <c r="BM195" i="20" s="1"/>
  <c r="BN165" i="20"/>
  <c r="BL164" i="20"/>
  <c r="BM164" i="20" s="1"/>
  <c r="BN177" i="20"/>
  <c r="BL176" i="20"/>
  <c r="BM176" i="20" s="1"/>
  <c r="BL168" i="20"/>
  <c r="BM168" i="20" s="1"/>
  <c r="BN84" i="20"/>
  <c r="BN80" i="20"/>
  <c r="BL74" i="20"/>
  <c r="BM74" i="20" s="1"/>
  <c r="BM47" i="20"/>
  <c r="BN47" i="20"/>
  <c r="BN4" i="20"/>
  <c r="BN632" i="20" l="1"/>
  <c r="BN379" i="20"/>
  <c r="BN586" i="20"/>
  <c r="BN223" i="20"/>
  <c r="BN239" i="20"/>
  <c r="BN311" i="20"/>
  <c r="BN580" i="20"/>
  <c r="BN568" i="20"/>
  <c r="BN600" i="20"/>
  <c r="BN231" i="20"/>
  <c r="BN255" i="20"/>
  <c r="BN622" i="20"/>
  <c r="BN694" i="20"/>
  <c r="BN618" i="20"/>
  <c r="BN749" i="20"/>
  <c r="BN709" i="20"/>
  <c r="BN295" i="20"/>
  <c r="BN339" i="20"/>
  <c r="BN606" i="20"/>
  <c r="BN634" i="20"/>
  <c r="BN624" i="20"/>
  <c r="BN781" i="20"/>
  <c r="BN421" i="20"/>
  <c r="BN315" i="20"/>
  <c r="BN530" i="20"/>
  <c r="BN574" i="20"/>
  <c r="BN638" i="20"/>
  <c r="BN620" i="20"/>
  <c r="BN602" i="20"/>
  <c r="BN697" i="20"/>
  <c r="BN773" i="20"/>
  <c r="BN344" i="20"/>
  <c r="BN328" i="20"/>
  <c r="BN435" i="20"/>
  <c r="BN331" i="20"/>
  <c r="BN761" i="20"/>
  <c r="BN753" i="20"/>
  <c r="BN168" i="20"/>
  <c r="BN164" i="20"/>
  <c r="BN327" i="20"/>
  <c r="BN383" i="20"/>
  <c r="BN399" i="20"/>
  <c r="BN291" i="20"/>
  <c r="BN381" i="20"/>
  <c r="BN287" i="20"/>
  <c r="BN351" i="20"/>
  <c r="BN283" i="20"/>
  <c r="BN347" i="20"/>
  <c r="BN393" i="20"/>
  <c r="BN425" i="20"/>
  <c r="BN546" i="20"/>
  <c r="BN566" i="20"/>
  <c r="BN217" i="20"/>
  <c r="BN614" i="20"/>
  <c r="BN630" i="20"/>
  <c r="BN522" i="20"/>
  <c r="BN594" i="20"/>
  <c r="BN610" i="20"/>
  <c r="BN626" i="20"/>
  <c r="BN518" i="20"/>
  <c r="BN765" i="20"/>
  <c r="BN701" i="20"/>
  <c r="BN649" i="20"/>
  <c r="BN713" i="20"/>
  <c r="BN777" i="20"/>
  <c r="BN725" i="20"/>
  <c r="BN789" i="20"/>
  <c r="BN271" i="20"/>
  <c r="BN494" i="20"/>
  <c r="BN74" i="20"/>
  <c r="BN343" i="20"/>
  <c r="BN307" i="20"/>
  <c r="BN405" i="20"/>
  <c r="BN303" i="20"/>
  <c r="BN367" i="20"/>
  <c r="BN363" i="20"/>
  <c r="BN385" i="20"/>
  <c r="BN417" i="20"/>
  <c r="BN498" i="20"/>
  <c r="BN562" i="20"/>
  <c r="BN526" i="20"/>
  <c r="BN572" i="20"/>
  <c r="BN604" i="20"/>
  <c r="BN636" i="20"/>
  <c r="BN470" i="20"/>
  <c r="BN534" i="20"/>
  <c r="BN584" i="20"/>
  <c r="BN616" i="20"/>
  <c r="BN717" i="20"/>
  <c r="BN729" i="20"/>
  <c r="BN705" i="20"/>
  <c r="BN741" i="20"/>
  <c r="BN737" i="20"/>
  <c r="BN176" i="20"/>
  <c r="BN195" i="20"/>
  <c r="BN478" i="20"/>
  <c r="BN542" i="20"/>
  <c r="BN596" i="20"/>
  <c r="BN628" i="20"/>
  <c r="BN550" i="20"/>
  <c r="BN608" i="20"/>
  <c r="BN721" i="20"/>
  <c r="BN733" i="20"/>
  <c r="BN745" i="20"/>
  <c r="BN785" i="20"/>
  <c r="BN757" i="20"/>
  <c r="BN769" i="20"/>
  <c r="BO3" i="20" l="1"/>
  <c r="BD61" i="20" l="1"/>
  <c r="BD230" i="20"/>
  <c r="M507" i="20" l="1"/>
  <c r="M517" i="20"/>
  <c r="M611" i="20"/>
  <c r="M664" i="20"/>
  <c r="M668" i="20"/>
  <c r="M672" i="20"/>
  <c r="M674" i="20"/>
  <c r="M676" i="20"/>
  <c r="M677" i="20"/>
  <c r="M679" i="20"/>
  <c r="M681" i="20"/>
  <c r="M691" i="20"/>
  <c r="M695" i="20"/>
  <c r="AG660" i="20" l="1"/>
  <c r="M227" i="20" l="1"/>
  <c r="AS227" i="20"/>
  <c r="AU227" i="20"/>
  <c r="AX227" i="20"/>
  <c r="AZ227" i="20"/>
  <c r="BB227" i="20"/>
  <c r="BD227" i="20"/>
  <c r="BF227" i="20"/>
  <c r="M229" i="20"/>
  <c r="AS229" i="20"/>
  <c r="AU229" i="20"/>
  <c r="AX229" i="20"/>
  <c r="AZ229" i="20"/>
  <c r="BB229" i="20"/>
  <c r="BD229" i="20"/>
  <c r="BF229" i="20"/>
  <c r="M191" i="20"/>
  <c r="AZ191" i="20"/>
  <c r="BB191" i="20"/>
  <c r="BD191" i="20"/>
  <c r="BF191" i="20"/>
  <c r="M238" i="20"/>
  <c r="AS238" i="20"/>
  <c r="AU238" i="20"/>
  <c r="AX238" i="20"/>
  <c r="AZ238" i="20"/>
  <c r="BB238" i="20"/>
  <c r="BD238" i="20"/>
  <c r="BF238" i="20"/>
  <c r="M7" i="20"/>
  <c r="AZ7" i="20"/>
  <c r="BB7" i="20"/>
  <c r="BD7" i="20"/>
  <c r="BF7" i="20"/>
  <c r="M234" i="20"/>
  <c r="AS234" i="20"/>
  <c r="AU234" i="20"/>
  <c r="AX234" i="20"/>
  <c r="AZ234" i="20"/>
  <c r="BB234" i="20"/>
  <c r="BD234" i="20"/>
  <c r="BF234" i="20"/>
  <c r="M297" i="20"/>
  <c r="AZ297" i="20"/>
  <c r="BB297" i="20"/>
  <c r="BD297" i="20"/>
  <c r="BF297" i="20"/>
  <c r="M236" i="20"/>
  <c r="AS236" i="20"/>
  <c r="AU236" i="20"/>
  <c r="AX236" i="20"/>
  <c r="AZ236" i="20"/>
  <c r="BB236" i="20"/>
  <c r="BD236" i="20"/>
  <c r="BF236" i="20"/>
  <c r="M237" i="20"/>
  <c r="AS237" i="20"/>
  <c r="AU237" i="20"/>
  <c r="AX237" i="20"/>
  <c r="AZ237" i="20"/>
  <c r="BB237" i="20"/>
  <c r="BD237" i="20"/>
  <c r="BF237" i="20"/>
  <c r="M500" i="20"/>
  <c r="AS500" i="20"/>
  <c r="AU500" i="20"/>
  <c r="AZ500" i="20"/>
  <c r="BB500" i="20"/>
  <c r="BD500" i="20"/>
  <c r="BF500" i="20"/>
  <c r="M240" i="20"/>
  <c r="AS240" i="20"/>
  <c r="AU240" i="20"/>
  <c r="AX240" i="20"/>
  <c r="AZ240" i="20"/>
  <c r="BB240" i="20"/>
  <c r="BD240" i="20"/>
  <c r="BF240" i="20"/>
  <c r="M591" i="20"/>
  <c r="AS591" i="20"/>
  <c r="AU591" i="20"/>
  <c r="AZ591" i="20"/>
  <c r="BB591" i="20"/>
  <c r="BD591" i="20"/>
  <c r="BF591" i="20"/>
  <c r="M242" i="20"/>
  <c r="AS242" i="20"/>
  <c r="AU242" i="20"/>
  <c r="AX242" i="20"/>
  <c r="AZ242" i="20"/>
  <c r="BB242" i="20"/>
  <c r="BD242" i="20"/>
  <c r="BF242" i="20"/>
  <c r="M243" i="20"/>
  <c r="AS243" i="20"/>
  <c r="AU243" i="20"/>
  <c r="AX243" i="20"/>
  <c r="AZ243" i="20"/>
  <c r="BB243" i="20"/>
  <c r="BD243" i="20"/>
  <c r="BF243" i="20"/>
  <c r="M244" i="20"/>
  <c r="AS244" i="20"/>
  <c r="AU244" i="20"/>
  <c r="AX244" i="20"/>
  <c r="AZ244" i="20"/>
  <c r="BB244" i="20"/>
  <c r="BD244" i="20"/>
  <c r="BF244" i="20"/>
  <c r="M245" i="20"/>
  <c r="AS245" i="20"/>
  <c r="AU245" i="20"/>
  <c r="AX245" i="20"/>
  <c r="AZ245" i="20"/>
  <c r="BB245" i="20"/>
  <c r="BD245" i="20"/>
  <c r="BF245" i="20"/>
  <c r="M246" i="20"/>
  <c r="AS246" i="20"/>
  <c r="AU246" i="20"/>
  <c r="AX246" i="20"/>
  <c r="AZ246" i="20"/>
  <c r="BB246" i="20"/>
  <c r="BD246" i="20"/>
  <c r="BF246" i="20"/>
  <c r="M247" i="20"/>
  <c r="AS247" i="20"/>
  <c r="AU247" i="20"/>
  <c r="AX247" i="20"/>
  <c r="AZ247" i="20"/>
  <c r="BB247" i="20"/>
  <c r="BD247" i="20"/>
  <c r="BF247" i="20"/>
  <c r="M248" i="20"/>
  <c r="AS248" i="20"/>
  <c r="AU248" i="20"/>
  <c r="AX248" i="20"/>
  <c r="AZ248" i="20"/>
  <c r="BB248" i="20"/>
  <c r="BD248" i="20"/>
  <c r="BF248" i="20"/>
  <c r="M408" i="20"/>
  <c r="AS408" i="20"/>
  <c r="AU408" i="20"/>
  <c r="AZ408" i="20"/>
  <c r="BB408" i="20"/>
  <c r="BD408" i="20"/>
  <c r="BF408" i="20"/>
  <c r="M250" i="20"/>
  <c r="AS250" i="20"/>
  <c r="AU250" i="20"/>
  <c r="AX250" i="20"/>
  <c r="AZ250" i="20"/>
  <c r="BB250" i="20"/>
  <c r="BD250" i="20"/>
  <c r="BF250" i="20"/>
  <c r="M251" i="20"/>
  <c r="AS251" i="20"/>
  <c r="AU251" i="20"/>
  <c r="AX251" i="20"/>
  <c r="AZ251" i="20"/>
  <c r="BB251" i="20"/>
  <c r="BD251" i="20"/>
  <c r="BF251" i="20"/>
  <c r="M252" i="20"/>
  <c r="AS252" i="20"/>
  <c r="AU252" i="20"/>
  <c r="AX252" i="20"/>
  <c r="AZ252" i="20"/>
  <c r="BB252" i="20"/>
  <c r="BD252" i="20"/>
  <c r="BF252" i="20"/>
  <c r="M253" i="20"/>
  <c r="AS253" i="20"/>
  <c r="AU253" i="20"/>
  <c r="AX253" i="20"/>
  <c r="AZ253" i="20"/>
  <c r="BB253" i="20"/>
  <c r="BD253" i="20"/>
  <c r="BF253" i="20"/>
  <c r="M256" i="20"/>
  <c r="AS256" i="20"/>
  <c r="AU256" i="20"/>
  <c r="AX256" i="20"/>
  <c r="AZ256" i="20"/>
  <c r="BB256" i="20"/>
  <c r="BD256" i="20"/>
  <c r="BF256" i="20"/>
  <c r="M257" i="20"/>
  <c r="AS257" i="20"/>
  <c r="AU257" i="20"/>
  <c r="AX257" i="20"/>
  <c r="AZ257" i="20"/>
  <c r="BB257" i="20"/>
  <c r="BD257" i="20"/>
  <c r="BF257" i="20"/>
  <c r="M258" i="20"/>
  <c r="AS258" i="20"/>
  <c r="AU258" i="20"/>
  <c r="AX258" i="20"/>
  <c r="AZ258" i="20"/>
  <c r="BB258" i="20"/>
  <c r="BD258" i="20"/>
  <c r="BF258" i="20"/>
  <c r="M259" i="20"/>
  <c r="AS259" i="20"/>
  <c r="AU259" i="20"/>
  <c r="AX259" i="20"/>
  <c r="AZ259" i="20"/>
  <c r="BB259" i="20"/>
  <c r="BD259" i="20"/>
  <c r="BF259" i="20"/>
  <c r="M260" i="20"/>
  <c r="AS260" i="20"/>
  <c r="AU260" i="20"/>
  <c r="AX260" i="20"/>
  <c r="AZ260" i="20"/>
  <c r="BB260" i="20"/>
  <c r="BD260" i="20"/>
  <c r="BF260" i="20"/>
  <c r="M261" i="20"/>
  <c r="AS261" i="20"/>
  <c r="AU261" i="20"/>
  <c r="AX261" i="20"/>
  <c r="AZ261" i="20"/>
  <c r="BB261" i="20"/>
  <c r="BD261" i="20"/>
  <c r="BF261" i="20"/>
  <c r="M262" i="20"/>
  <c r="AS262" i="20"/>
  <c r="AU262" i="20"/>
  <c r="AX262" i="20"/>
  <c r="AZ262" i="20"/>
  <c r="BB262" i="20"/>
  <c r="BD262" i="20"/>
  <c r="BF262" i="20"/>
  <c r="M263" i="20"/>
  <c r="AS263" i="20"/>
  <c r="AU263" i="20"/>
  <c r="AX263" i="20"/>
  <c r="AZ263" i="20"/>
  <c r="BB263" i="20"/>
  <c r="BD263" i="20"/>
  <c r="BF263" i="20"/>
  <c r="M404" i="20"/>
  <c r="AZ404" i="20"/>
  <c r="BB404" i="20"/>
  <c r="BD404" i="20"/>
  <c r="BF404" i="20"/>
  <c r="M268" i="20"/>
  <c r="AS268" i="20"/>
  <c r="AU268" i="20"/>
  <c r="AX268" i="20"/>
  <c r="AZ268" i="20"/>
  <c r="BB268" i="20"/>
  <c r="BD268" i="20"/>
  <c r="BF268" i="20"/>
  <c r="M437" i="20"/>
  <c r="AZ437" i="20"/>
  <c r="BB437" i="20"/>
  <c r="BD437" i="20"/>
  <c r="BF437" i="20"/>
  <c r="M273" i="20"/>
  <c r="AS273" i="20"/>
  <c r="AU273" i="20"/>
  <c r="AX273" i="20"/>
  <c r="AZ273" i="20"/>
  <c r="BB273" i="20"/>
  <c r="BD273" i="20"/>
  <c r="BF273" i="20"/>
  <c r="M401" i="20"/>
  <c r="AS401" i="20"/>
  <c r="AU401" i="20"/>
  <c r="AZ401" i="20"/>
  <c r="BB401" i="20"/>
  <c r="BD401" i="20"/>
  <c r="BF401" i="20"/>
  <c r="AS241" i="20"/>
  <c r="AU241" i="20"/>
  <c r="AZ241" i="20"/>
  <c r="BB241" i="20"/>
  <c r="BD241" i="20"/>
  <c r="BF241" i="20"/>
  <c r="M671" i="20"/>
  <c r="AZ671" i="20"/>
  <c r="BB671" i="20"/>
  <c r="BD671" i="20"/>
  <c r="BF671" i="20"/>
  <c r="M309" i="20"/>
  <c r="BB309" i="20"/>
  <c r="BD309" i="20"/>
  <c r="BF309" i="20"/>
  <c r="M279" i="20"/>
  <c r="AS279" i="20"/>
  <c r="AU279" i="20"/>
  <c r="AX279" i="20"/>
  <c r="AZ279" i="20"/>
  <c r="BB279" i="20"/>
  <c r="BD279" i="20"/>
  <c r="BF279" i="20"/>
  <c r="M280" i="20"/>
  <c r="AS280" i="20"/>
  <c r="AU280" i="20"/>
  <c r="AX280" i="20"/>
  <c r="AZ280" i="20"/>
  <c r="BB280" i="20"/>
  <c r="BD280" i="20"/>
  <c r="BF280" i="20"/>
  <c r="M281" i="20"/>
  <c r="AS281" i="20"/>
  <c r="AU281" i="20"/>
  <c r="AX281" i="20"/>
  <c r="AZ281" i="20"/>
  <c r="BB281" i="20"/>
  <c r="BD281" i="20"/>
  <c r="BF281" i="20"/>
  <c r="M282" i="20"/>
  <c r="AS282" i="20"/>
  <c r="AU282" i="20"/>
  <c r="AX282" i="20"/>
  <c r="AZ282" i="20"/>
  <c r="BB282" i="20"/>
  <c r="BD282" i="20"/>
  <c r="BF282" i="20"/>
  <c r="M91" i="20"/>
  <c r="AS91" i="20"/>
  <c r="AU91" i="20"/>
  <c r="AZ91" i="20"/>
  <c r="BB91" i="20"/>
  <c r="BD91" i="20"/>
  <c r="BF91" i="20"/>
  <c r="M384" i="20"/>
  <c r="AZ384" i="20"/>
  <c r="BB384" i="20"/>
  <c r="BD384" i="20"/>
  <c r="BF384" i="20"/>
  <c r="M289" i="20"/>
  <c r="AS289" i="20"/>
  <c r="AU289" i="20"/>
  <c r="AX289" i="20"/>
  <c r="AZ289" i="20"/>
  <c r="BB289" i="20"/>
  <c r="BD289" i="20"/>
  <c r="BF289" i="20"/>
  <c r="M290" i="20"/>
  <c r="AS290" i="20"/>
  <c r="AU290" i="20"/>
  <c r="AX290" i="20"/>
  <c r="AZ290" i="20"/>
  <c r="BB290" i="20"/>
  <c r="BD290" i="20"/>
  <c r="BF290" i="20"/>
  <c r="M292" i="20"/>
  <c r="AS292" i="20"/>
  <c r="AU292" i="20"/>
  <c r="AX292" i="20"/>
  <c r="AZ292" i="20"/>
  <c r="BB292" i="20"/>
  <c r="BD292" i="20"/>
  <c r="BF292" i="20"/>
  <c r="M406" i="20"/>
  <c r="AU406" i="20"/>
  <c r="AZ406" i="20"/>
  <c r="BB406" i="20"/>
  <c r="BD406" i="20"/>
  <c r="BF406" i="20"/>
  <c r="M662" i="20"/>
  <c r="AS662" i="20"/>
  <c r="AU662" i="20"/>
  <c r="AZ662" i="20"/>
  <c r="BB662" i="20"/>
  <c r="BD662" i="20"/>
  <c r="BF662" i="20"/>
  <c r="M673" i="20"/>
  <c r="AS673" i="20"/>
  <c r="AU673" i="20"/>
  <c r="AZ673" i="20"/>
  <c r="BB673" i="20"/>
  <c r="BD673" i="20"/>
  <c r="BF673" i="20"/>
  <c r="M6" i="20"/>
  <c r="AZ6" i="20"/>
  <c r="BB6" i="20"/>
  <c r="BD6" i="20"/>
  <c r="BF6" i="20"/>
  <c r="M42" i="20"/>
  <c r="BD42" i="20"/>
  <c r="BF42" i="20"/>
  <c r="M104" i="20"/>
  <c r="AS104" i="20"/>
  <c r="AU104" i="20"/>
  <c r="AZ104" i="20"/>
  <c r="BB104" i="20"/>
  <c r="BD104" i="20"/>
  <c r="BF104" i="20"/>
  <c r="M87" i="20"/>
  <c r="BB87" i="20"/>
  <c r="BD87" i="20"/>
  <c r="BF87" i="20"/>
  <c r="M598" i="20"/>
  <c r="AS598" i="20"/>
  <c r="AU598" i="20"/>
  <c r="BD598" i="20"/>
  <c r="BF598" i="20"/>
  <c r="M692" i="20"/>
  <c r="AS692" i="20"/>
  <c r="AU692" i="20"/>
  <c r="AZ692" i="20"/>
  <c r="BB692" i="20"/>
  <c r="BD692" i="20"/>
  <c r="BF692" i="20"/>
  <c r="M319" i="20"/>
  <c r="AS319" i="20"/>
  <c r="AU319" i="20"/>
  <c r="AX319" i="20"/>
  <c r="AZ319" i="20"/>
  <c r="BB319" i="20"/>
  <c r="BD319" i="20"/>
  <c r="BF319" i="20"/>
  <c r="M320" i="20"/>
  <c r="AS320" i="20"/>
  <c r="AU320" i="20"/>
  <c r="AX320" i="20"/>
  <c r="AZ320" i="20"/>
  <c r="BB320" i="20"/>
  <c r="BD320" i="20"/>
  <c r="BF320" i="20"/>
  <c r="M321" i="20"/>
  <c r="AS321" i="20"/>
  <c r="AU321" i="20"/>
  <c r="AX321" i="20"/>
  <c r="AZ321" i="20"/>
  <c r="BB321" i="20"/>
  <c r="BD321" i="20"/>
  <c r="BF321" i="20"/>
  <c r="M322" i="20"/>
  <c r="AS322" i="20"/>
  <c r="AU322" i="20"/>
  <c r="AX322" i="20"/>
  <c r="AZ322" i="20"/>
  <c r="BB322" i="20"/>
  <c r="BD322" i="20"/>
  <c r="BF322" i="20"/>
  <c r="M323" i="20"/>
  <c r="AS323" i="20"/>
  <c r="AU323" i="20"/>
  <c r="AX323" i="20"/>
  <c r="AZ323" i="20"/>
  <c r="BB323" i="20"/>
  <c r="BD323" i="20"/>
  <c r="BF323" i="20"/>
  <c r="M419" i="20"/>
  <c r="BD419" i="20"/>
  <c r="BF419" i="20"/>
  <c r="M325" i="20"/>
  <c r="AS325" i="20"/>
  <c r="AU325" i="20"/>
  <c r="AX325" i="20"/>
  <c r="AZ325" i="20"/>
  <c r="BB325" i="20"/>
  <c r="BD325" i="20"/>
  <c r="BF325" i="20"/>
  <c r="M235" i="20"/>
  <c r="BD235" i="20"/>
  <c r="BF235" i="20"/>
  <c r="M334" i="20"/>
  <c r="AS334" i="20"/>
  <c r="AU334" i="20"/>
  <c r="AX334" i="20"/>
  <c r="AZ334" i="20"/>
  <c r="BB334" i="20"/>
  <c r="BD334" i="20"/>
  <c r="BF334" i="20"/>
  <c r="M335" i="20"/>
  <c r="AS335" i="20"/>
  <c r="AU335" i="20"/>
  <c r="AX335" i="20"/>
  <c r="AZ335" i="20"/>
  <c r="BB335" i="20"/>
  <c r="BD335" i="20"/>
  <c r="BF335" i="20"/>
  <c r="M299" i="20"/>
  <c r="AZ299" i="20"/>
  <c r="BB299" i="20"/>
  <c r="BD299" i="20"/>
  <c r="BF299" i="20"/>
  <c r="M338" i="20"/>
  <c r="AS338" i="20"/>
  <c r="AU338" i="20"/>
  <c r="AX338" i="20"/>
  <c r="AZ338" i="20"/>
  <c r="BB338" i="20"/>
  <c r="BD338" i="20"/>
  <c r="BF338" i="20"/>
  <c r="M345" i="20"/>
  <c r="AS345" i="20"/>
  <c r="AU345" i="20"/>
  <c r="AX345" i="20"/>
  <c r="AZ345" i="20"/>
  <c r="BB345" i="20"/>
  <c r="BD345" i="20"/>
  <c r="BF345" i="20"/>
  <c r="M545" i="20"/>
  <c r="AZ545" i="20"/>
  <c r="BB545" i="20"/>
  <c r="BD545" i="20"/>
  <c r="BF545" i="20"/>
  <c r="M354" i="20"/>
  <c r="AS354" i="20"/>
  <c r="AU354" i="20"/>
  <c r="AX354" i="20"/>
  <c r="AZ354" i="20"/>
  <c r="BB354" i="20"/>
  <c r="BD354" i="20"/>
  <c r="BF354" i="20"/>
  <c r="M438" i="20"/>
  <c r="AZ438" i="20"/>
  <c r="BB438" i="20"/>
  <c r="BD438" i="20"/>
  <c r="BF438" i="20"/>
  <c r="M357" i="20"/>
  <c r="AS357" i="20"/>
  <c r="AU357" i="20"/>
  <c r="AX357" i="20"/>
  <c r="AZ357" i="20"/>
  <c r="BB357" i="20"/>
  <c r="BD357" i="20"/>
  <c r="BF357" i="20"/>
  <c r="M358" i="20"/>
  <c r="AS358" i="20"/>
  <c r="AU358" i="20"/>
  <c r="AX358" i="20"/>
  <c r="AZ358" i="20"/>
  <c r="BB358" i="20"/>
  <c r="BD358" i="20"/>
  <c r="BF358" i="20"/>
  <c r="M359" i="20"/>
  <c r="AS359" i="20"/>
  <c r="AU359" i="20"/>
  <c r="AX359" i="20"/>
  <c r="AZ359" i="20"/>
  <c r="BB359" i="20"/>
  <c r="BD359" i="20"/>
  <c r="BF359" i="20"/>
  <c r="M365" i="20"/>
  <c r="AS365" i="20"/>
  <c r="AU365" i="20"/>
  <c r="AX365" i="20"/>
  <c r="AZ365" i="20"/>
  <c r="BB365" i="20"/>
  <c r="BD365" i="20"/>
  <c r="BF365" i="20"/>
  <c r="M366" i="20"/>
  <c r="AS366" i="20"/>
  <c r="AU366" i="20"/>
  <c r="AX366" i="20"/>
  <c r="AZ366" i="20"/>
  <c r="BB366" i="20"/>
  <c r="BD366" i="20"/>
  <c r="BF366" i="20"/>
  <c r="M368" i="20"/>
  <c r="AS368" i="20"/>
  <c r="AU368" i="20"/>
  <c r="AX368" i="20"/>
  <c r="AZ368" i="20"/>
  <c r="BB368" i="20"/>
  <c r="BD368" i="20"/>
  <c r="BF368" i="20"/>
  <c r="M369" i="20"/>
  <c r="AS369" i="20"/>
  <c r="AU369" i="20"/>
  <c r="AX369" i="20"/>
  <c r="AZ369" i="20"/>
  <c r="BB369" i="20"/>
  <c r="BD369" i="20"/>
  <c r="BF369" i="20"/>
  <c r="M652" i="20"/>
  <c r="AS652" i="20"/>
  <c r="AU652" i="20"/>
  <c r="AZ652" i="20"/>
  <c r="BB652" i="20"/>
  <c r="BD652" i="20"/>
  <c r="BF652" i="20"/>
  <c r="M373" i="20"/>
  <c r="AS373" i="20"/>
  <c r="AU373" i="20"/>
  <c r="AX373" i="20"/>
  <c r="AZ373" i="20"/>
  <c r="BB373" i="20"/>
  <c r="BD373" i="20"/>
  <c r="BF373" i="20"/>
  <c r="M374" i="20"/>
  <c r="AS374" i="20"/>
  <c r="AU374" i="20"/>
  <c r="AX374" i="20"/>
  <c r="AZ374" i="20"/>
  <c r="BB374" i="20"/>
  <c r="BD374" i="20"/>
  <c r="BF374" i="20"/>
  <c r="M375" i="20"/>
  <c r="AS375" i="20"/>
  <c r="AU375" i="20"/>
  <c r="AX375" i="20"/>
  <c r="AZ375" i="20"/>
  <c r="BB375" i="20"/>
  <c r="BD375" i="20"/>
  <c r="BF375" i="20"/>
  <c r="M376" i="20"/>
  <c r="AS376" i="20"/>
  <c r="AU376" i="20"/>
  <c r="AX376" i="20"/>
  <c r="AZ376" i="20"/>
  <c r="BB376" i="20"/>
  <c r="BD376" i="20"/>
  <c r="BF376" i="20"/>
  <c r="M382" i="20"/>
  <c r="AS382" i="20"/>
  <c r="AU382" i="20"/>
  <c r="AX382" i="20"/>
  <c r="AZ382" i="20"/>
  <c r="BB382" i="20"/>
  <c r="BD382" i="20"/>
  <c r="BF382" i="20"/>
  <c r="M73" i="20"/>
  <c r="AU73" i="20"/>
  <c r="BB73" i="20"/>
  <c r="BD73" i="20"/>
  <c r="BF73" i="20"/>
  <c r="M386" i="20"/>
  <c r="AS386" i="20"/>
  <c r="AU386" i="20"/>
  <c r="AX386" i="20"/>
  <c r="AZ386" i="20"/>
  <c r="BB386" i="20"/>
  <c r="BD386" i="20"/>
  <c r="BF386" i="20"/>
  <c r="M387" i="20"/>
  <c r="AS387" i="20"/>
  <c r="AU387" i="20"/>
  <c r="AX387" i="20"/>
  <c r="AZ387" i="20"/>
  <c r="BB387" i="20"/>
  <c r="BD387" i="20"/>
  <c r="BF387" i="20"/>
  <c r="M388" i="20"/>
  <c r="AS388" i="20"/>
  <c r="AU388" i="20"/>
  <c r="AX388" i="20"/>
  <c r="AZ388" i="20"/>
  <c r="BB388" i="20"/>
  <c r="BD388" i="20"/>
  <c r="BF388" i="20"/>
  <c r="M389" i="20"/>
  <c r="AS389" i="20"/>
  <c r="AU389" i="20"/>
  <c r="AX389" i="20"/>
  <c r="AZ389" i="20"/>
  <c r="BB389" i="20"/>
  <c r="BD389" i="20"/>
  <c r="BF389" i="20"/>
  <c r="M391" i="20"/>
  <c r="AS391" i="20"/>
  <c r="AU391" i="20"/>
  <c r="AX391" i="20"/>
  <c r="AZ391" i="20"/>
  <c r="BB391" i="20"/>
  <c r="BD391" i="20"/>
  <c r="BF391" i="20"/>
  <c r="M392" i="20"/>
  <c r="AS392" i="20"/>
  <c r="AU392" i="20"/>
  <c r="AX392" i="20"/>
  <c r="AZ392" i="20"/>
  <c r="BB392" i="20"/>
  <c r="BD392" i="20"/>
  <c r="BF392" i="20"/>
  <c r="M395" i="20"/>
  <c r="AS395" i="20"/>
  <c r="AU395" i="20"/>
  <c r="AX395" i="20"/>
  <c r="AZ395" i="20"/>
  <c r="BB395" i="20"/>
  <c r="BD395" i="20"/>
  <c r="BF395" i="20"/>
  <c r="M396" i="20"/>
  <c r="AS396" i="20"/>
  <c r="AU396" i="20"/>
  <c r="AX396" i="20"/>
  <c r="AZ396" i="20"/>
  <c r="BB396" i="20"/>
  <c r="BD396" i="20"/>
  <c r="BF396" i="20"/>
  <c r="M10" i="20"/>
  <c r="BB10" i="20"/>
  <c r="BD10" i="20"/>
  <c r="BF10" i="20"/>
  <c r="M398" i="20"/>
  <c r="AS398" i="20"/>
  <c r="AU398" i="20"/>
  <c r="AX398" i="20"/>
  <c r="AZ398" i="20"/>
  <c r="BB398" i="20"/>
  <c r="BD398" i="20"/>
  <c r="BF398" i="20"/>
  <c r="M506" i="20"/>
  <c r="AS506" i="20"/>
  <c r="AU506" i="20"/>
  <c r="AZ506" i="20"/>
  <c r="BB506" i="20"/>
  <c r="BD506" i="20"/>
  <c r="BF506" i="20"/>
  <c r="M65" i="20"/>
  <c r="AS65" i="20"/>
  <c r="AU65" i="20"/>
  <c r="AZ65" i="20"/>
  <c r="BB65" i="20"/>
  <c r="BD65" i="20"/>
  <c r="BF65" i="20"/>
  <c r="M249" i="20"/>
  <c r="AS249" i="20"/>
  <c r="AU249" i="20"/>
  <c r="AZ249" i="20"/>
  <c r="BB249" i="20"/>
  <c r="BD249" i="20"/>
  <c r="BF249" i="20"/>
  <c r="M214" i="20"/>
  <c r="BD214" i="20"/>
  <c r="BF214" i="20"/>
  <c r="M296" i="20"/>
  <c r="AZ296" i="20"/>
  <c r="BB296" i="20"/>
  <c r="BD296" i="20"/>
  <c r="BF296" i="20"/>
  <c r="M663" i="20"/>
  <c r="AZ663" i="20"/>
  <c r="BB663" i="20"/>
  <c r="BD663" i="20"/>
  <c r="BF663" i="20"/>
  <c r="M409" i="20"/>
  <c r="AS409" i="20"/>
  <c r="AU409" i="20"/>
  <c r="AX409" i="20"/>
  <c r="AZ409" i="20"/>
  <c r="BB409" i="20"/>
  <c r="BD409" i="20"/>
  <c r="BF409" i="20"/>
  <c r="M269" i="20"/>
  <c r="BD269" i="20"/>
  <c r="BF269" i="20"/>
  <c r="M411" i="20"/>
  <c r="AS411" i="20"/>
  <c r="AU411" i="20"/>
  <c r="AX411" i="20"/>
  <c r="AZ411" i="20"/>
  <c r="BB411" i="20"/>
  <c r="BD411" i="20"/>
  <c r="BF411" i="20"/>
  <c r="M412" i="20"/>
  <c r="AS412" i="20"/>
  <c r="AU412" i="20"/>
  <c r="AX412" i="20"/>
  <c r="AZ412" i="20"/>
  <c r="BB412" i="20"/>
  <c r="BD412" i="20"/>
  <c r="BF412" i="20"/>
  <c r="M413" i="20"/>
  <c r="AS413" i="20"/>
  <c r="AU413" i="20"/>
  <c r="AX413" i="20"/>
  <c r="AZ413" i="20"/>
  <c r="BB413" i="20"/>
  <c r="BD413" i="20"/>
  <c r="BF413" i="20"/>
  <c r="M205" i="20"/>
  <c r="AZ205" i="20"/>
  <c r="BB205" i="20"/>
  <c r="BD205" i="20"/>
  <c r="BF205" i="20"/>
  <c r="M277" i="20"/>
  <c r="AS277" i="20"/>
  <c r="AU277" i="20"/>
  <c r="AZ277" i="20"/>
  <c r="BB277" i="20"/>
  <c r="BD277" i="20"/>
  <c r="BF277" i="20"/>
  <c r="M301" i="20"/>
  <c r="BB301" i="20"/>
  <c r="BD301" i="20"/>
  <c r="BF301" i="20"/>
  <c r="M660" i="20"/>
  <c r="AS660" i="20"/>
  <c r="AU660" i="20"/>
  <c r="AZ660" i="20"/>
  <c r="BB660" i="20"/>
  <c r="BD660" i="20"/>
  <c r="BF660" i="20"/>
  <c r="M682" i="20"/>
  <c r="AS682" i="20"/>
  <c r="AU682" i="20"/>
  <c r="AZ682" i="20"/>
  <c r="BB682" i="20"/>
  <c r="BD682" i="20"/>
  <c r="BF682" i="20"/>
  <c r="M420" i="20"/>
  <c r="AS420" i="20"/>
  <c r="AU420" i="20"/>
  <c r="AX420" i="20"/>
  <c r="AZ420" i="20"/>
  <c r="BB420" i="20"/>
  <c r="BD420" i="20"/>
  <c r="BF420" i="20"/>
  <c r="M422" i="20"/>
  <c r="AS422" i="20"/>
  <c r="AU422" i="20"/>
  <c r="AX422" i="20"/>
  <c r="AZ422" i="20"/>
  <c r="BB422" i="20"/>
  <c r="BD422" i="20"/>
  <c r="BF422" i="20"/>
  <c r="M423" i="20"/>
  <c r="AS423" i="20"/>
  <c r="AU423" i="20"/>
  <c r="AX423" i="20"/>
  <c r="AZ423" i="20"/>
  <c r="BB423" i="20"/>
  <c r="BD423" i="20"/>
  <c r="BF423" i="20"/>
  <c r="M424" i="20"/>
  <c r="AS424" i="20"/>
  <c r="AU424" i="20"/>
  <c r="AX424" i="20"/>
  <c r="AZ424" i="20"/>
  <c r="BB424" i="20"/>
  <c r="BD424" i="20"/>
  <c r="BF424" i="20"/>
  <c r="M286" i="20"/>
  <c r="AZ286" i="20"/>
  <c r="BB286" i="20"/>
  <c r="BD286" i="20"/>
  <c r="BF286" i="20"/>
  <c r="M427" i="20"/>
  <c r="AS427" i="20"/>
  <c r="AU427" i="20"/>
  <c r="AX427" i="20"/>
  <c r="AZ427" i="20"/>
  <c r="BB427" i="20"/>
  <c r="BD427" i="20"/>
  <c r="BF427" i="20"/>
  <c r="M428" i="20"/>
  <c r="AS428" i="20"/>
  <c r="AU428" i="20"/>
  <c r="AX428" i="20"/>
  <c r="AZ428" i="20"/>
  <c r="BB428" i="20"/>
  <c r="BD428" i="20"/>
  <c r="BF428" i="20"/>
  <c r="M429" i="20"/>
  <c r="AS429" i="20"/>
  <c r="AU429" i="20"/>
  <c r="AX429" i="20"/>
  <c r="AZ429" i="20"/>
  <c r="BB429" i="20"/>
  <c r="BD429" i="20"/>
  <c r="BF429" i="20"/>
  <c r="M430" i="20"/>
  <c r="AS430" i="20"/>
  <c r="AU430" i="20"/>
  <c r="AX430" i="20"/>
  <c r="AZ430" i="20"/>
  <c r="BB430" i="20"/>
  <c r="BD430" i="20"/>
  <c r="BF430" i="20"/>
  <c r="M431" i="20"/>
  <c r="AS431" i="20"/>
  <c r="AU431" i="20"/>
  <c r="AX431" i="20"/>
  <c r="AZ431" i="20"/>
  <c r="BB431" i="20"/>
  <c r="BD431" i="20"/>
  <c r="BF431" i="20"/>
  <c r="M9" i="20"/>
  <c r="AZ9" i="20"/>
  <c r="BB9" i="20"/>
  <c r="BD9" i="20"/>
  <c r="BF9" i="20"/>
  <c r="M232" i="20"/>
  <c r="AS232" i="20"/>
  <c r="AU232" i="20"/>
  <c r="AZ232" i="20"/>
  <c r="BB232" i="20"/>
  <c r="BD232" i="20"/>
  <c r="BF232" i="20"/>
  <c r="M407" i="20"/>
  <c r="AS407" i="20"/>
  <c r="AU407" i="20"/>
  <c r="AZ407" i="20"/>
  <c r="BB407" i="20"/>
  <c r="BD407" i="20"/>
  <c r="BF407" i="20"/>
  <c r="M440" i="20"/>
  <c r="AS440" i="20"/>
  <c r="AU440" i="20"/>
  <c r="AX440" i="20"/>
  <c r="AZ440" i="20"/>
  <c r="BB440" i="20"/>
  <c r="BD440" i="20"/>
  <c r="BF440" i="20"/>
  <c r="M441" i="20"/>
  <c r="AS441" i="20"/>
  <c r="AU441" i="20"/>
  <c r="AX441" i="20"/>
  <c r="AZ441" i="20"/>
  <c r="BB441" i="20"/>
  <c r="BD441" i="20"/>
  <c r="BF441" i="20"/>
  <c r="M443" i="20"/>
  <c r="AS443" i="20"/>
  <c r="AU443" i="20"/>
  <c r="AX443" i="20"/>
  <c r="AZ443" i="20"/>
  <c r="BB443" i="20"/>
  <c r="BD443" i="20"/>
  <c r="BF443" i="20"/>
  <c r="M445" i="20"/>
  <c r="AS445" i="20"/>
  <c r="AU445" i="20"/>
  <c r="AX445" i="20"/>
  <c r="AZ445" i="20"/>
  <c r="BB445" i="20"/>
  <c r="BD445" i="20"/>
  <c r="BF445" i="20"/>
  <c r="M447" i="20"/>
  <c r="AS447" i="20"/>
  <c r="AU447" i="20"/>
  <c r="AX447" i="20"/>
  <c r="AZ447" i="20"/>
  <c r="BB447" i="20"/>
  <c r="BD447" i="20"/>
  <c r="BF447" i="20"/>
  <c r="M448" i="20"/>
  <c r="AS448" i="20"/>
  <c r="AU448" i="20"/>
  <c r="AX448" i="20"/>
  <c r="AZ448" i="20"/>
  <c r="BB448" i="20"/>
  <c r="BD448" i="20"/>
  <c r="BF448" i="20"/>
  <c r="M449" i="20"/>
  <c r="AS449" i="20"/>
  <c r="AU449" i="20"/>
  <c r="AX449" i="20"/>
  <c r="AZ449" i="20"/>
  <c r="BB449" i="20"/>
  <c r="BD449" i="20"/>
  <c r="BF449" i="20"/>
  <c r="M450" i="20"/>
  <c r="AS450" i="20"/>
  <c r="AU450" i="20"/>
  <c r="AX450" i="20"/>
  <c r="AZ450" i="20"/>
  <c r="BB450" i="20"/>
  <c r="BD450" i="20"/>
  <c r="BF450" i="20"/>
  <c r="M452" i="20"/>
  <c r="AS452" i="20"/>
  <c r="AU452" i="20"/>
  <c r="AX452" i="20"/>
  <c r="AZ452" i="20"/>
  <c r="BB452" i="20"/>
  <c r="BD452" i="20"/>
  <c r="BF452" i="20"/>
  <c r="M453" i="20"/>
  <c r="AS453" i="20"/>
  <c r="AU453" i="20"/>
  <c r="AX453" i="20"/>
  <c r="AZ453" i="20"/>
  <c r="BB453" i="20"/>
  <c r="BD453" i="20"/>
  <c r="BF453" i="20"/>
  <c r="M463" i="20"/>
  <c r="AS463" i="20"/>
  <c r="AU463" i="20"/>
  <c r="AX463" i="20"/>
  <c r="AZ463" i="20"/>
  <c r="BB463" i="20"/>
  <c r="BD463" i="20"/>
  <c r="BF463" i="20"/>
  <c r="M666" i="20"/>
  <c r="AZ666" i="20"/>
  <c r="BB666" i="20"/>
  <c r="BD666" i="20"/>
  <c r="BF666" i="20"/>
  <c r="M466" i="20"/>
  <c r="AS466" i="20"/>
  <c r="AU466" i="20"/>
  <c r="AX466" i="20"/>
  <c r="AZ466" i="20"/>
  <c r="BB466" i="20"/>
  <c r="BD466" i="20"/>
  <c r="BF466" i="20"/>
  <c r="M468" i="20"/>
  <c r="AS468" i="20"/>
  <c r="AU468" i="20"/>
  <c r="AX468" i="20"/>
  <c r="AZ468" i="20"/>
  <c r="BB468" i="20"/>
  <c r="BD468" i="20"/>
  <c r="BF468" i="20"/>
  <c r="M471" i="20"/>
  <c r="AS471" i="20"/>
  <c r="AU471" i="20"/>
  <c r="AX471" i="20"/>
  <c r="AZ471" i="20"/>
  <c r="BB471" i="20"/>
  <c r="BD471" i="20"/>
  <c r="BF471" i="20"/>
  <c r="M472" i="20"/>
  <c r="AS472" i="20"/>
  <c r="AU472" i="20"/>
  <c r="AX472" i="20"/>
  <c r="AZ472" i="20"/>
  <c r="BB472" i="20"/>
  <c r="BD472" i="20"/>
  <c r="BF472" i="20"/>
  <c r="M473" i="20"/>
  <c r="AS473" i="20"/>
  <c r="AU473" i="20"/>
  <c r="AX473" i="20"/>
  <c r="AZ473" i="20"/>
  <c r="BB473" i="20"/>
  <c r="BD473" i="20"/>
  <c r="BF473" i="20"/>
  <c r="M415" i="20"/>
  <c r="AZ415" i="20"/>
  <c r="BB415" i="20"/>
  <c r="BD415" i="20"/>
  <c r="BF415" i="20"/>
  <c r="M464" i="20"/>
  <c r="AS464" i="20"/>
  <c r="AU464" i="20"/>
  <c r="BB464" i="20"/>
  <c r="BD464" i="20"/>
  <c r="BF464" i="20"/>
  <c r="M480" i="20"/>
  <c r="AS480" i="20"/>
  <c r="AU480" i="20"/>
  <c r="AX480" i="20"/>
  <c r="AZ480" i="20"/>
  <c r="BB480" i="20"/>
  <c r="BD480" i="20"/>
  <c r="BF480" i="20"/>
  <c r="M481" i="20"/>
  <c r="AS481" i="20"/>
  <c r="AU481" i="20"/>
  <c r="AX481" i="20"/>
  <c r="AZ481" i="20"/>
  <c r="BB481" i="20"/>
  <c r="BD481" i="20"/>
  <c r="BF481" i="20"/>
  <c r="M482" i="20"/>
  <c r="AS482" i="20"/>
  <c r="AU482" i="20"/>
  <c r="AX482" i="20"/>
  <c r="AZ482" i="20"/>
  <c r="BB482" i="20"/>
  <c r="BD482" i="20"/>
  <c r="BF482" i="20"/>
  <c r="M484" i="20"/>
  <c r="AS484" i="20"/>
  <c r="AU484" i="20"/>
  <c r="AX484" i="20"/>
  <c r="AZ484" i="20"/>
  <c r="BB484" i="20"/>
  <c r="BD484" i="20"/>
  <c r="BF484" i="20"/>
  <c r="M485" i="20"/>
  <c r="AS485" i="20"/>
  <c r="AU485" i="20"/>
  <c r="AX485" i="20"/>
  <c r="AZ485" i="20"/>
  <c r="BB485" i="20"/>
  <c r="BD485" i="20"/>
  <c r="BF485" i="20"/>
  <c r="M486" i="20"/>
  <c r="AS486" i="20"/>
  <c r="AU486" i="20"/>
  <c r="AX486" i="20"/>
  <c r="AZ486" i="20"/>
  <c r="BB486" i="20"/>
  <c r="BD486" i="20"/>
  <c r="BF486" i="20"/>
  <c r="M487" i="20"/>
  <c r="AS487" i="20"/>
  <c r="AU487" i="20"/>
  <c r="AX487" i="20"/>
  <c r="AZ487" i="20"/>
  <c r="BB487" i="20"/>
  <c r="BD487" i="20"/>
  <c r="BF487" i="20"/>
  <c r="M488" i="20"/>
  <c r="AS488" i="20"/>
  <c r="AU488" i="20"/>
  <c r="AX488" i="20"/>
  <c r="AZ488" i="20"/>
  <c r="BB488" i="20"/>
  <c r="BD488" i="20"/>
  <c r="BF488" i="20"/>
  <c r="M489" i="20"/>
  <c r="AS489" i="20"/>
  <c r="AU489" i="20"/>
  <c r="AX489" i="20"/>
  <c r="AZ489" i="20"/>
  <c r="BB489" i="20"/>
  <c r="BD489" i="20"/>
  <c r="BF489" i="20"/>
  <c r="M490" i="20"/>
  <c r="AS490" i="20"/>
  <c r="AU490" i="20"/>
  <c r="AX490" i="20"/>
  <c r="AZ490" i="20"/>
  <c r="BB490" i="20"/>
  <c r="BD490" i="20"/>
  <c r="BF490" i="20"/>
  <c r="M418" i="20"/>
  <c r="AZ418" i="20"/>
  <c r="BB418" i="20"/>
  <c r="BD418" i="20"/>
  <c r="BF418" i="20"/>
  <c r="M670" i="20"/>
  <c r="AZ670" i="20"/>
  <c r="BB670" i="20"/>
  <c r="BD670" i="20"/>
  <c r="BF670" i="20"/>
  <c r="M397" i="20"/>
  <c r="AZ397" i="20"/>
  <c r="BB397" i="20"/>
  <c r="BD397" i="20"/>
  <c r="BF397" i="20"/>
  <c r="M686" i="20"/>
  <c r="AS686" i="20"/>
  <c r="AU686" i="20"/>
  <c r="BB686" i="20"/>
  <c r="BD686" i="20"/>
  <c r="BF686" i="20"/>
  <c r="M689" i="20"/>
  <c r="AZ689" i="20"/>
  <c r="BB689" i="20"/>
  <c r="BD689" i="20"/>
  <c r="BF689" i="20"/>
  <c r="M337" i="20"/>
  <c r="AS337" i="20"/>
  <c r="AU337" i="20"/>
  <c r="BB337" i="20"/>
  <c r="BD337" i="20"/>
  <c r="BF337" i="20"/>
  <c r="M510" i="20"/>
  <c r="AS510" i="20"/>
  <c r="AU510" i="20"/>
  <c r="AX510" i="20"/>
  <c r="AZ510" i="20"/>
  <c r="BB510" i="20"/>
  <c r="BD510" i="20"/>
  <c r="BF510" i="20"/>
  <c r="M511" i="20"/>
  <c r="AS511" i="20"/>
  <c r="AU511" i="20"/>
  <c r="AX511" i="20"/>
  <c r="AZ511" i="20"/>
  <c r="BB511" i="20"/>
  <c r="BD511" i="20"/>
  <c r="BF511" i="20"/>
  <c r="M514" i="20"/>
  <c r="AS514" i="20"/>
  <c r="AU514" i="20"/>
  <c r="AX514" i="20"/>
  <c r="AZ514" i="20"/>
  <c r="BB514" i="20"/>
  <c r="BD514" i="20"/>
  <c r="BF514" i="20"/>
  <c r="M515" i="20"/>
  <c r="AS515" i="20"/>
  <c r="AU515" i="20"/>
  <c r="AX515" i="20"/>
  <c r="AZ515" i="20"/>
  <c r="BB515" i="20"/>
  <c r="BD515" i="20"/>
  <c r="BF515" i="20"/>
  <c r="M516" i="20"/>
  <c r="AS516" i="20"/>
  <c r="AU516" i="20"/>
  <c r="AX516" i="20"/>
  <c r="AZ516" i="20"/>
  <c r="BB516" i="20"/>
  <c r="BD516" i="20"/>
  <c r="BF516" i="20"/>
  <c r="M687" i="20"/>
  <c r="BD687" i="20"/>
  <c r="BF687" i="20"/>
  <c r="M89" i="20"/>
  <c r="AS89" i="20"/>
  <c r="AU89" i="20"/>
  <c r="BD89" i="20"/>
  <c r="BF89" i="20"/>
  <c r="M523" i="20"/>
  <c r="AS523" i="20"/>
  <c r="AU523" i="20"/>
  <c r="AX523" i="20"/>
  <c r="AZ523" i="20"/>
  <c r="BB523" i="20"/>
  <c r="BD523" i="20"/>
  <c r="BF523" i="20"/>
  <c r="M525" i="20"/>
  <c r="AS525" i="20"/>
  <c r="AU525" i="20"/>
  <c r="AX525" i="20"/>
  <c r="AZ525" i="20"/>
  <c r="BB525" i="20"/>
  <c r="BD525" i="20"/>
  <c r="BF525" i="20"/>
  <c r="M529" i="20"/>
  <c r="AS529" i="20"/>
  <c r="AU529" i="20"/>
  <c r="AX529" i="20"/>
  <c r="AZ529" i="20"/>
  <c r="BB529" i="20"/>
  <c r="BD529" i="20"/>
  <c r="BF529" i="20"/>
  <c r="M665" i="20"/>
  <c r="AS665" i="20"/>
  <c r="AU665" i="20"/>
  <c r="BD665" i="20"/>
  <c r="BF665" i="20"/>
  <c r="M538" i="20"/>
  <c r="AS538" i="20"/>
  <c r="AU538" i="20"/>
  <c r="AX538" i="20"/>
  <c r="AZ538" i="20"/>
  <c r="BB538" i="20"/>
  <c r="BD538" i="20"/>
  <c r="BF538" i="20"/>
  <c r="M539" i="20"/>
  <c r="AS539" i="20"/>
  <c r="AU539" i="20"/>
  <c r="AX539" i="20"/>
  <c r="AZ539" i="20"/>
  <c r="BB539" i="20"/>
  <c r="BD539" i="20"/>
  <c r="BF539" i="20"/>
  <c r="M544" i="20"/>
  <c r="AS544" i="20"/>
  <c r="AU544" i="20"/>
  <c r="AX544" i="20"/>
  <c r="AZ544" i="20"/>
  <c r="BB544" i="20"/>
  <c r="BD544" i="20"/>
  <c r="BF544" i="20"/>
  <c r="M86" i="20"/>
  <c r="AS86" i="20"/>
  <c r="AU86" i="20"/>
  <c r="BB86" i="20"/>
  <c r="BD86" i="20"/>
  <c r="BF86" i="20"/>
  <c r="M548" i="20"/>
  <c r="AS548" i="20"/>
  <c r="AU548" i="20"/>
  <c r="AX548" i="20"/>
  <c r="AZ548" i="20"/>
  <c r="BB548" i="20"/>
  <c r="BD548" i="20"/>
  <c r="BF548" i="20"/>
  <c r="M554" i="20"/>
  <c r="AS554" i="20"/>
  <c r="AU554" i="20"/>
  <c r="AX554" i="20"/>
  <c r="AZ554" i="20"/>
  <c r="BB554" i="20"/>
  <c r="BD554" i="20"/>
  <c r="BF554" i="20"/>
  <c r="M556" i="20"/>
  <c r="AS556" i="20"/>
  <c r="AU556" i="20"/>
  <c r="AX556" i="20"/>
  <c r="AZ556" i="20"/>
  <c r="BB556" i="20"/>
  <c r="BD556" i="20"/>
  <c r="BF556" i="20"/>
  <c r="M557" i="20"/>
  <c r="AS557" i="20"/>
  <c r="AU557" i="20"/>
  <c r="AX557" i="20"/>
  <c r="AZ557" i="20"/>
  <c r="BB557" i="20"/>
  <c r="BD557" i="20"/>
  <c r="BF557" i="20"/>
  <c r="M558" i="20"/>
  <c r="AS558" i="20"/>
  <c r="AU558" i="20"/>
  <c r="AX558" i="20"/>
  <c r="AZ558" i="20"/>
  <c r="BB558" i="20"/>
  <c r="BD558" i="20"/>
  <c r="BF558" i="20"/>
  <c r="M661" i="20"/>
  <c r="AS661" i="20"/>
  <c r="AU661" i="20"/>
  <c r="BB661" i="20"/>
  <c r="BD661" i="20"/>
  <c r="BF661" i="20"/>
  <c r="M563" i="20"/>
  <c r="AS563" i="20"/>
  <c r="AU563" i="20"/>
  <c r="AX563" i="20"/>
  <c r="AZ563" i="20"/>
  <c r="BB563" i="20"/>
  <c r="BD563" i="20"/>
  <c r="BF563" i="20"/>
  <c r="M564" i="20"/>
  <c r="AS564" i="20"/>
  <c r="AU564" i="20"/>
  <c r="AX564" i="20"/>
  <c r="AZ564" i="20"/>
  <c r="BB564" i="20"/>
  <c r="BD564" i="20"/>
  <c r="BF564" i="20"/>
  <c r="M565" i="20"/>
  <c r="AS565" i="20"/>
  <c r="AU565" i="20"/>
  <c r="AX565" i="20"/>
  <c r="AZ565" i="20"/>
  <c r="BB565" i="20"/>
  <c r="BD565" i="20"/>
  <c r="BF565" i="20"/>
  <c r="M680" i="20"/>
  <c r="AS680" i="20"/>
  <c r="AU680" i="20"/>
  <c r="BD680" i="20"/>
  <c r="BF680" i="20"/>
  <c r="M570" i="20"/>
  <c r="AS570" i="20"/>
  <c r="AU570" i="20"/>
  <c r="AX570" i="20"/>
  <c r="AZ570" i="20"/>
  <c r="BB570" i="20"/>
  <c r="BD570" i="20"/>
  <c r="BF570" i="20"/>
  <c r="M571" i="20"/>
  <c r="AS571" i="20"/>
  <c r="AU571" i="20"/>
  <c r="AX571" i="20"/>
  <c r="AZ571" i="20"/>
  <c r="BB571" i="20"/>
  <c r="BD571" i="20"/>
  <c r="BF571" i="20"/>
  <c r="M575" i="20"/>
  <c r="AS575" i="20"/>
  <c r="AU575" i="20"/>
  <c r="AX575" i="20"/>
  <c r="AZ575" i="20"/>
  <c r="BB575" i="20"/>
  <c r="BD575" i="20"/>
  <c r="BF575" i="20"/>
  <c r="M576" i="20"/>
  <c r="AS576" i="20"/>
  <c r="AU576" i="20"/>
  <c r="AX576" i="20"/>
  <c r="AZ576" i="20"/>
  <c r="BB576" i="20"/>
  <c r="BD576" i="20"/>
  <c r="BF576" i="20"/>
  <c r="M578" i="20"/>
  <c r="AS578" i="20"/>
  <c r="AU578" i="20"/>
  <c r="AX578" i="20"/>
  <c r="AZ578" i="20"/>
  <c r="BB578" i="20"/>
  <c r="BD578" i="20"/>
  <c r="BF578" i="20"/>
  <c r="M579" i="20"/>
  <c r="AS579" i="20"/>
  <c r="AU579" i="20"/>
  <c r="AX579" i="20"/>
  <c r="AZ579" i="20"/>
  <c r="BB579" i="20"/>
  <c r="BD579" i="20"/>
  <c r="BF579" i="20"/>
  <c r="M581" i="20"/>
  <c r="AS581" i="20"/>
  <c r="AU581" i="20"/>
  <c r="AX581" i="20"/>
  <c r="AZ581" i="20"/>
  <c r="BB581" i="20"/>
  <c r="BD581" i="20"/>
  <c r="BF581" i="20"/>
  <c r="M582" i="20"/>
  <c r="AS582" i="20"/>
  <c r="AU582" i="20"/>
  <c r="AX582" i="20"/>
  <c r="AZ582" i="20"/>
  <c r="BB582" i="20"/>
  <c r="BD582" i="20"/>
  <c r="BF582" i="20"/>
  <c r="M583" i="20"/>
  <c r="AS583" i="20"/>
  <c r="AU583" i="20"/>
  <c r="AX583" i="20"/>
  <c r="AZ583" i="20"/>
  <c r="BB583" i="20"/>
  <c r="BD583" i="20"/>
  <c r="BF583" i="20"/>
  <c r="M503" i="20"/>
  <c r="AS503" i="20"/>
  <c r="AU503" i="20"/>
  <c r="BD503" i="20"/>
  <c r="BF503" i="20"/>
  <c r="M587" i="20"/>
  <c r="AS587" i="20"/>
  <c r="AU587" i="20"/>
  <c r="AX587" i="20"/>
  <c r="AZ587" i="20"/>
  <c r="BB587" i="20"/>
  <c r="BD587" i="20"/>
  <c r="BF587" i="20"/>
  <c r="M588" i="20"/>
  <c r="AS588" i="20"/>
  <c r="AU588" i="20"/>
  <c r="AX588" i="20"/>
  <c r="AZ588" i="20"/>
  <c r="BB588" i="20"/>
  <c r="BD588" i="20"/>
  <c r="BF588" i="20"/>
  <c r="M590" i="20"/>
  <c r="AS590" i="20"/>
  <c r="AU590" i="20"/>
  <c r="AX590" i="20"/>
  <c r="AZ590" i="20"/>
  <c r="BB590" i="20"/>
  <c r="BD590" i="20"/>
  <c r="BF590" i="20"/>
  <c r="M61" i="20"/>
  <c r="AS61" i="20"/>
  <c r="AU61" i="20"/>
  <c r="BF61" i="20"/>
  <c r="M230" i="20"/>
  <c r="AS230" i="20"/>
  <c r="AU230" i="20"/>
  <c r="BF230" i="20"/>
  <c r="AS302" i="20"/>
  <c r="AU302" i="20"/>
  <c r="AZ302" i="20"/>
  <c r="BB302" i="20"/>
  <c r="BD302" i="20"/>
  <c r="BF302" i="20"/>
  <c r="AS403" i="20"/>
  <c r="AU403" i="20"/>
  <c r="AZ403" i="20"/>
  <c r="BB403" i="20"/>
  <c r="BD403" i="20"/>
  <c r="BF403" i="20"/>
  <c r="AS667" i="20"/>
  <c r="AU667" i="20"/>
  <c r="AZ667" i="20"/>
  <c r="BB667" i="20"/>
  <c r="BD667" i="20"/>
  <c r="BF667" i="20"/>
  <c r="AS683" i="20"/>
  <c r="AU683" i="20"/>
  <c r="AZ683" i="20"/>
  <c r="BB683" i="20"/>
  <c r="BD683" i="20"/>
  <c r="BF683" i="20"/>
  <c r="AS688" i="20"/>
  <c r="AU688" i="20"/>
  <c r="AZ688" i="20"/>
  <c r="BB688" i="20"/>
  <c r="BD688" i="20"/>
  <c r="BF688" i="20"/>
  <c r="M103" i="20"/>
  <c r="AS103" i="20"/>
  <c r="AU103" i="20"/>
  <c r="AZ103" i="20"/>
  <c r="BB103" i="20"/>
  <c r="BD103" i="20"/>
  <c r="BF103" i="20"/>
  <c r="M278" i="20"/>
  <c r="AS278" i="20"/>
  <c r="AU278" i="20"/>
  <c r="AZ278" i="20"/>
  <c r="BB278" i="20"/>
  <c r="BD278" i="20"/>
  <c r="BF278" i="20"/>
  <c r="M355" i="20"/>
  <c r="AS355" i="20"/>
  <c r="AU355" i="20"/>
  <c r="AZ355" i="20"/>
  <c r="BB355" i="20"/>
  <c r="BD355" i="20"/>
  <c r="BF355" i="20"/>
  <c r="M314" i="20"/>
  <c r="AS314" i="20"/>
  <c r="AU314" i="20"/>
  <c r="AZ314" i="20"/>
  <c r="BB314" i="20"/>
  <c r="BD314" i="20"/>
  <c r="BF314" i="20"/>
  <c r="M474" i="20"/>
  <c r="AS474" i="20"/>
  <c r="AU474" i="20"/>
  <c r="AZ474" i="20"/>
  <c r="BB474" i="20"/>
  <c r="BD474" i="20"/>
  <c r="BF474" i="20"/>
  <c r="M569" i="20"/>
  <c r="AS569" i="20"/>
  <c r="AU569" i="20"/>
  <c r="AZ569" i="20"/>
  <c r="BB569" i="20"/>
  <c r="BD569" i="20"/>
  <c r="BF569" i="20"/>
  <c r="M612" i="20"/>
  <c r="AS612" i="20"/>
  <c r="AU612" i="20"/>
  <c r="AZ612" i="20"/>
  <c r="BB612" i="20"/>
  <c r="BD612" i="20"/>
  <c r="BF612" i="20"/>
  <c r="M651" i="20"/>
  <c r="AS651" i="20"/>
  <c r="AU651" i="20"/>
  <c r="AZ651" i="20"/>
  <c r="BB651" i="20"/>
  <c r="BD651" i="20"/>
  <c r="BF651" i="20"/>
  <c r="M656" i="20"/>
  <c r="AS656" i="20"/>
  <c r="AU656" i="20"/>
  <c r="AZ656" i="20"/>
  <c r="BB656" i="20"/>
  <c r="BD656" i="20"/>
  <c r="BF656" i="20"/>
  <c r="M693" i="20"/>
  <c r="AS693" i="20"/>
  <c r="AU693" i="20"/>
  <c r="AZ693" i="20"/>
  <c r="BB693" i="20"/>
  <c r="BD693" i="20"/>
  <c r="BF693" i="20"/>
  <c r="AS507" i="20"/>
  <c r="AU507" i="20"/>
  <c r="AZ507" i="20"/>
  <c r="BB507" i="20"/>
  <c r="BD507" i="20"/>
  <c r="BF507" i="20"/>
  <c r="AS517" i="20"/>
  <c r="AU517" i="20"/>
  <c r="AZ517" i="20"/>
  <c r="BB517" i="20"/>
  <c r="BD517" i="20"/>
  <c r="BF517" i="20"/>
  <c r="AS611" i="20"/>
  <c r="AU611" i="20"/>
  <c r="AZ611" i="20"/>
  <c r="BB611" i="20"/>
  <c r="BD611" i="20"/>
  <c r="BF611" i="20"/>
  <c r="AS664" i="20"/>
  <c r="AU664" i="20"/>
  <c r="AZ664" i="20"/>
  <c r="BB664" i="20"/>
  <c r="BD664" i="20"/>
  <c r="BF664" i="20"/>
  <c r="AS668" i="20"/>
  <c r="AU668" i="20"/>
  <c r="AZ668" i="20"/>
  <c r="BB668" i="20"/>
  <c r="BD668" i="20"/>
  <c r="BF668" i="20"/>
  <c r="AS672" i="20"/>
  <c r="AU672" i="20"/>
  <c r="AZ672" i="20"/>
  <c r="BB672" i="20"/>
  <c r="BD672" i="20"/>
  <c r="BF672" i="20"/>
  <c r="AS674" i="20"/>
  <c r="AU674" i="20"/>
  <c r="AZ674" i="20"/>
  <c r="BB674" i="20"/>
  <c r="BD674" i="20"/>
  <c r="BF674" i="20"/>
  <c r="AS676" i="20"/>
  <c r="AU676" i="20"/>
  <c r="AZ676" i="20"/>
  <c r="BB676" i="20"/>
  <c r="BD676" i="20"/>
  <c r="BF676" i="20"/>
  <c r="AS677" i="20"/>
  <c r="AU677" i="20"/>
  <c r="AZ677" i="20"/>
  <c r="BB677" i="20"/>
  <c r="BD677" i="20"/>
  <c r="BF677" i="20"/>
  <c r="AS679" i="20"/>
  <c r="AU679" i="20"/>
  <c r="AZ679" i="20"/>
  <c r="BB679" i="20"/>
  <c r="BD679" i="20"/>
  <c r="BF679" i="20"/>
  <c r="AS681" i="20"/>
  <c r="AU681" i="20"/>
  <c r="AZ681" i="20"/>
  <c r="BB681" i="20"/>
  <c r="BD681" i="20"/>
  <c r="BF681" i="20"/>
  <c r="AS691" i="20"/>
  <c r="AU691" i="20"/>
  <c r="AZ691" i="20"/>
  <c r="BB691" i="20"/>
  <c r="BD691" i="20"/>
  <c r="BF691" i="20"/>
  <c r="AS695" i="20"/>
  <c r="AU695" i="20"/>
  <c r="AZ695" i="20"/>
  <c r="BB695" i="20"/>
  <c r="BD695" i="20"/>
  <c r="BF695" i="20"/>
  <c r="M233" i="20"/>
  <c r="AS233" i="20"/>
  <c r="AU233" i="20"/>
  <c r="AZ233" i="20"/>
  <c r="BB233" i="20"/>
  <c r="BD233" i="20"/>
  <c r="BF233" i="20"/>
  <c r="M371" i="20"/>
  <c r="AU371" i="20"/>
  <c r="AZ371" i="20"/>
  <c r="BD371" i="20"/>
  <c r="BF371" i="20"/>
  <c r="M224" i="20"/>
  <c r="AS224" i="20"/>
  <c r="AU224" i="20"/>
  <c r="BD224" i="20"/>
  <c r="BF224" i="20"/>
  <c r="M502" i="20"/>
  <c r="AS502" i="20"/>
  <c r="AU502" i="20"/>
  <c r="AZ502" i="20"/>
  <c r="BD502" i="20"/>
  <c r="BF502" i="20"/>
  <c r="M659" i="20"/>
  <c r="AS659" i="20"/>
  <c r="AU659" i="20"/>
  <c r="AZ659" i="20"/>
  <c r="BD659" i="20"/>
  <c r="BF659" i="20"/>
  <c r="M685" i="20"/>
  <c r="AU685" i="20"/>
  <c r="AZ685" i="20"/>
  <c r="BD685" i="20"/>
  <c r="BF685" i="20"/>
  <c r="M267" i="20"/>
  <c r="AS267" i="20"/>
  <c r="AU267" i="20"/>
  <c r="BD267" i="20"/>
  <c r="BF267" i="20"/>
  <c r="M658" i="20"/>
  <c r="AS658" i="20"/>
  <c r="AU658" i="20"/>
  <c r="BD658" i="20"/>
  <c r="BF658" i="20"/>
  <c r="M225" i="20"/>
  <c r="AS225" i="20"/>
  <c r="AU225" i="20"/>
  <c r="BD225" i="20"/>
  <c r="BF225" i="20"/>
  <c r="M654" i="20"/>
  <c r="AS654" i="20"/>
  <c r="AU654" i="20"/>
  <c r="BD654" i="20"/>
  <c r="BF654" i="20"/>
  <c r="M592" i="20"/>
  <c r="AS592" i="20"/>
  <c r="AU592" i="20"/>
  <c r="BD592" i="20"/>
  <c r="BF592" i="20"/>
  <c r="M678" i="20"/>
  <c r="AS678" i="20"/>
  <c r="AU678" i="20"/>
  <c r="BD678" i="20"/>
  <c r="BF678" i="20"/>
  <c r="M585" i="20"/>
  <c r="AS585" i="20"/>
  <c r="AU585" i="20"/>
  <c r="BD585" i="20"/>
  <c r="BF585" i="20"/>
  <c r="M143" i="20"/>
  <c r="AS143" i="20"/>
  <c r="AU143" i="20"/>
  <c r="BD143" i="20"/>
  <c r="BF143" i="20"/>
  <c r="M655" i="20"/>
  <c r="AS655" i="20"/>
  <c r="AU655" i="20"/>
  <c r="BD655" i="20"/>
  <c r="BF655" i="20"/>
  <c r="M684" i="20"/>
  <c r="AS684" i="20"/>
  <c r="AU684" i="20"/>
  <c r="BD684" i="20"/>
  <c r="BF684" i="20"/>
  <c r="M521" i="20"/>
  <c r="AS521" i="20"/>
  <c r="AU521" i="20"/>
  <c r="BD521" i="20"/>
  <c r="BF521" i="20"/>
  <c r="BK585" i="20" l="1"/>
  <c r="BK225" i="20"/>
  <c r="BK224" i="20"/>
  <c r="BL224" i="20" s="1"/>
  <c r="BM224" i="20" s="1"/>
  <c r="BK691" i="20"/>
  <c r="BL691" i="20" s="1"/>
  <c r="BM691" i="20" s="1"/>
  <c r="BK684" i="20"/>
  <c r="BL684" i="20" s="1"/>
  <c r="BM684" i="20" s="1"/>
  <c r="BK678" i="20"/>
  <c r="BL678" i="20" s="1"/>
  <c r="BM678" i="20" s="1"/>
  <c r="BK658" i="20"/>
  <c r="BL658" i="20" s="1"/>
  <c r="BM658" i="20" s="1"/>
  <c r="BK659" i="20"/>
  <c r="BK371" i="20"/>
  <c r="BL371" i="20" s="1"/>
  <c r="BM371" i="20" s="1"/>
  <c r="BK693" i="20"/>
  <c r="BL693" i="20" s="1"/>
  <c r="BM693" i="20" s="1"/>
  <c r="BK569" i="20"/>
  <c r="BL569" i="20" s="1"/>
  <c r="BM569" i="20" s="1"/>
  <c r="BK278" i="20"/>
  <c r="BL278" i="20" s="1"/>
  <c r="BM278" i="20" s="1"/>
  <c r="BK665" i="20"/>
  <c r="BK529" i="20"/>
  <c r="BL529" i="20" s="1"/>
  <c r="BM529" i="20" s="1"/>
  <c r="BK525" i="20"/>
  <c r="BL525" i="20" s="1"/>
  <c r="BM525" i="20" s="1"/>
  <c r="BK523" i="20"/>
  <c r="BL523" i="20" s="1"/>
  <c r="BM523" i="20" s="1"/>
  <c r="BK687" i="20"/>
  <c r="BL687" i="20" s="1"/>
  <c r="BM687" i="20" s="1"/>
  <c r="BK516" i="20"/>
  <c r="BK515" i="20"/>
  <c r="BL515" i="20" s="1"/>
  <c r="BM515" i="20" s="1"/>
  <c r="BK514" i="20"/>
  <c r="BL514" i="20" s="1"/>
  <c r="BM514" i="20" s="1"/>
  <c r="BK511" i="20"/>
  <c r="BL511" i="20" s="1"/>
  <c r="BM511" i="20" s="1"/>
  <c r="BK510" i="20"/>
  <c r="BL510" i="20" s="1"/>
  <c r="BM510" i="20" s="1"/>
  <c r="BK418" i="20"/>
  <c r="BL418" i="20" s="1"/>
  <c r="BM418" i="20" s="1"/>
  <c r="BK490" i="20"/>
  <c r="BL490" i="20" s="1"/>
  <c r="BM490" i="20" s="1"/>
  <c r="BK489" i="20"/>
  <c r="BL489" i="20" s="1"/>
  <c r="BM489" i="20" s="1"/>
  <c r="BK488" i="20"/>
  <c r="BK487" i="20"/>
  <c r="BL487" i="20" s="1"/>
  <c r="BM487" i="20" s="1"/>
  <c r="BK486" i="20"/>
  <c r="BL486" i="20" s="1"/>
  <c r="BM486" i="20" s="1"/>
  <c r="BK485" i="20"/>
  <c r="BL485" i="20" s="1"/>
  <c r="BM485" i="20" s="1"/>
  <c r="BK484" i="20"/>
  <c r="BK482" i="20"/>
  <c r="BL482" i="20" s="1"/>
  <c r="BM482" i="20" s="1"/>
  <c r="BK481" i="20"/>
  <c r="BL481" i="20" s="1"/>
  <c r="BM481" i="20" s="1"/>
  <c r="BK480" i="20"/>
  <c r="BK666" i="20"/>
  <c r="BL666" i="20" s="1"/>
  <c r="BM666" i="20" s="1"/>
  <c r="BK463" i="20"/>
  <c r="BK453" i="20"/>
  <c r="BL453" i="20" s="1"/>
  <c r="BM453" i="20" s="1"/>
  <c r="BK452" i="20"/>
  <c r="BK450" i="20"/>
  <c r="BK449" i="20"/>
  <c r="BK448" i="20"/>
  <c r="BL448" i="20" s="1"/>
  <c r="BM448" i="20" s="1"/>
  <c r="BK447" i="20"/>
  <c r="BK445" i="20"/>
  <c r="BL445" i="20" s="1"/>
  <c r="BM445" i="20" s="1"/>
  <c r="BK443" i="20"/>
  <c r="BK441" i="20"/>
  <c r="BK440" i="20"/>
  <c r="BL440" i="20" s="1"/>
  <c r="BM440" i="20" s="1"/>
  <c r="BK286" i="20"/>
  <c r="BL286" i="20" s="1"/>
  <c r="BM286" i="20" s="1"/>
  <c r="BK424" i="20"/>
  <c r="BL424" i="20" s="1"/>
  <c r="BM424" i="20" s="1"/>
  <c r="BK423" i="20"/>
  <c r="BL423" i="20" s="1"/>
  <c r="BM423" i="20" s="1"/>
  <c r="BK422" i="20"/>
  <c r="BL422" i="20" s="1"/>
  <c r="BM422" i="20" s="1"/>
  <c r="BK420" i="20"/>
  <c r="BL420" i="20" s="1"/>
  <c r="BM420" i="20" s="1"/>
  <c r="BK65" i="20"/>
  <c r="BL65" i="20" s="1"/>
  <c r="BM65" i="20" s="1"/>
  <c r="BK73" i="20"/>
  <c r="BL73" i="20" s="1"/>
  <c r="BM73" i="20" s="1"/>
  <c r="BK382" i="20"/>
  <c r="BL382" i="20" s="1"/>
  <c r="BM382" i="20" s="1"/>
  <c r="BK376" i="20"/>
  <c r="BL376" i="20" s="1"/>
  <c r="BM376" i="20" s="1"/>
  <c r="BK375" i="20"/>
  <c r="BL375" i="20" s="1"/>
  <c r="BM375" i="20" s="1"/>
  <c r="BK374" i="20"/>
  <c r="BL374" i="20" s="1"/>
  <c r="BM374" i="20" s="1"/>
  <c r="BK373" i="20"/>
  <c r="BK438" i="20"/>
  <c r="BL438" i="20" s="1"/>
  <c r="BM438" i="20" s="1"/>
  <c r="BK354" i="20"/>
  <c r="BL354" i="20" s="1"/>
  <c r="BK419" i="20"/>
  <c r="BK323" i="20"/>
  <c r="BL323" i="20" s="1"/>
  <c r="BM323" i="20" s="1"/>
  <c r="BK322" i="20"/>
  <c r="BL322" i="20" s="1"/>
  <c r="BK321" i="20"/>
  <c r="BK320" i="20"/>
  <c r="BL320" i="20" s="1"/>
  <c r="BM320" i="20" s="1"/>
  <c r="BK319" i="20"/>
  <c r="BL319" i="20" s="1"/>
  <c r="BM319" i="20" s="1"/>
  <c r="BK598" i="20"/>
  <c r="BK87" i="20"/>
  <c r="BK384" i="20"/>
  <c r="BL384" i="20" s="1"/>
  <c r="BK671" i="20"/>
  <c r="BK500" i="20"/>
  <c r="BL500" i="20" s="1"/>
  <c r="BM500" i="20" s="1"/>
  <c r="BK237" i="20"/>
  <c r="BL237" i="20" s="1"/>
  <c r="BM237" i="20" s="1"/>
  <c r="BK236" i="20"/>
  <c r="BL236" i="20" s="1"/>
  <c r="BM236" i="20" s="1"/>
  <c r="BL225" i="20"/>
  <c r="BM225" i="20" s="1"/>
  <c r="BK655" i="20"/>
  <c r="BL655" i="20" s="1"/>
  <c r="BM655" i="20" s="1"/>
  <c r="BK592" i="20"/>
  <c r="BL592" i="20" s="1"/>
  <c r="BM592" i="20" s="1"/>
  <c r="BK267" i="20"/>
  <c r="BL267" i="20" s="1"/>
  <c r="BM267" i="20" s="1"/>
  <c r="BK695" i="20"/>
  <c r="BL695" i="20" s="1"/>
  <c r="BM695" i="20" s="1"/>
  <c r="BK681" i="20"/>
  <c r="BL681" i="20" s="1"/>
  <c r="BM681" i="20" s="1"/>
  <c r="BK677" i="20"/>
  <c r="BL677" i="20" s="1"/>
  <c r="BM677" i="20" s="1"/>
  <c r="BK674" i="20"/>
  <c r="BL674" i="20" s="1"/>
  <c r="BM674" i="20" s="1"/>
  <c r="BK668" i="20"/>
  <c r="BL668" i="20" s="1"/>
  <c r="BM668" i="20" s="1"/>
  <c r="BK611" i="20"/>
  <c r="BL611" i="20" s="1"/>
  <c r="BM611" i="20" s="1"/>
  <c r="BK507" i="20"/>
  <c r="BL507" i="20" s="1"/>
  <c r="BM507" i="20" s="1"/>
  <c r="BK612" i="20"/>
  <c r="BL612" i="20" s="1"/>
  <c r="BM612" i="20" s="1"/>
  <c r="BK355" i="20"/>
  <c r="BL355" i="20" s="1"/>
  <c r="BM355" i="20" s="1"/>
  <c r="BK688" i="20"/>
  <c r="BK667" i="20"/>
  <c r="BL667" i="20" s="1"/>
  <c r="BM667" i="20" s="1"/>
  <c r="BK302" i="20"/>
  <c r="BK230" i="20"/>
  <c r="BL230" i="20" s="1"/>
  <c r="BM230" i="20" s="1"/>
  <c r="BK61" i="20"/>
  <c r="BL61" i="20" s="1"/>
  <c r="BM61" i="20" s="1"/>
  <c r="BK590" i="20"/>
  <c r="BL590" i="20" s="1"/>
  <c r="BM590" i="20" s="1"/>
  <c r="BK588" i="20"/>
  <c r="BL588" i="20" s="1"/>
  <c r="BM588" i="20" s="1"/>
  <c r="BK587" i="20"/>
  <c r="BL587" i="20" s="1"/>
  <c r="BM587" i="20" s="1"/>
  <c r="BK661" i="20"/>
  <c r="BL661" i="20" s="1"/>
  <c r="BM661" i="20" s="1"/>
  <c r="BK558" i="20"/>
  <c r="BL558" i="20" s="1"/>
  <c r="BM558" i="20" s="1"/>
  <c r="BK557" i="20"/>
  <c r="BL557" i="20" s="1"/>
  <c r="BM557" i="20" s="1"/>
  <c r="BK556" i="20"/>
  <c r="BK554" i="20"/>
  <c r="BL554" i="20" s="1"/>
  <c r="BM554" i="20" s="1"/>
  <c r="BK548" i="20"/>
  <c r="BK89" i="20"/>
  <c r="BL89" i="20" s="1"/>
  <c r="BM89" i="20" s="1"/>
  <c r="BK686" i="20"/>
  <c r="BL686" i="20" s="1"/>
  <c r="BM686" i="20" s="1"/>
  <c r="BK277" i="20"/>
  <c r="BL277" i="20" s="1"/>
  <c r="BM277" i="20" s="1"/>
  <c r="BK269" i="20"/>
  <c r="BL269" i="20" s="1"/>
  <c r="BM269" i="20" s="1"/>
  <c r="BK409" i="20"/>
  <c r="BL409" i="20" s="1"/>
  <c r="BM409" i="20" s="1"/>
  <c r="BK249" i="20"/>
  <c r="BL249" i="20" s="1"/>
  <c r="BM249" i="20" s="1"/>
  <c r="BK545" i="20"/>
  <c r="BK345" i="20"/>
  <c r="BK338" i="20"/>
  <c r="BL338" i="20" s="1"/>
  <c r="BK235" i="20"/>
  <c r="BK325" i="20"/>
  <c r="BK662" i="20"/>
  <c r="BK401" i="20"/>
  <c r="BL401" i="20" s="1"/>
  <c r="BK273" i="20"/>
  <c r="BK591" i="20"/>
  <c r="BL591" i="20" s="1"/>
  <c r="BM591" i="20" s="1"/>
  <c r="BK240" i="20"/>
  <c r="BL240" i="20" s="1"/>
  <c r="BM240" i="20" s="1"/>
  <c r="BK297" i="20"/>
  <c r="BL297" i="20" s="1"/>
  <c r="BM297" i="20" s="1"/>
  <c r="BK234" i="20"/>
  <c r="BL234" i="20" s="1"/>
  <c r="BM234" i="20" s="1"/>
  <c r="BK143" i="20"/>
  <c r="BL143" i="20" s="1"/>
  <c r="BM143" i="20" s="1"/>
  <c r="BK654" i="20"/>
  <c r="BL654" i="20" s="1"/>
  <c r="BM654" i="20" s="1"/>
  <c r="BK685" i="20"/>
  <c r="BL685" i="20" s="1"/>
  <c r="BM685" i="20" s="1"/>
  <c r="BK502" i="20"/>
  <c r="BL502" i="20" s="1"/>
  <c r="BM502" i="20" s="1"/>
  <c r="BK651" i="20"/>
  <c r="BK314" i="20"/>
  <c r="BK503" i="20"/>
  <c r="BL503" i="20" s="1"/>
  <c r="BM503" i="20" s="1"/>
  <c r="BK583" i="20"/>
  <c r="BL583" i="20" s="1"/>
  <c r="BM583" i="20" s="1"/>
  <c r="BK582" i="20"/>
  <c r="BL582" i="20" s="1"/>
  <c r="BM582" i="20" s="1"/>
  <c r="BK581" i="20"/>
  <c r="BL581" i="20" s="1"/>
  <c r="BM581" i="20" s="1"/>
  <c r="BK579" i="20"/>
  <c r="BL579" i="20" s="1"/>
  <c r="BM579" i="20" s="1"/>
  <c r="BK578" i="20"/>
  <c r="BL578" i="20" s="1"/>
  <c r="BM578" i="20" s="1"/>
  <c r="BK576" i="20"/>
  <c r="BL576" i="20" s="1"/>
  <c r="BM576" i="20" s="1"/>
  <c r="BK575" i="20"/>
  <c r="BL575" i="20" s="1"/>
  <c r="BM575" i="20" s="1"/>
  <c r="BK571" i="20"/>
  <c r="BL571" i="20" s="1"/>
  <c r="BM571" i="20" s="1"/>
  <c r="BK570" i="20"/>
  <c r="BL570" i="20" s="1"/>
  <c r="BM570" i="20" s="1"/>
  <c r="BK337" i="20"/>
  <c r="BL337" i="20" s="1"/>
  <c r="BM337" i="20" s="1"/>
  <c r="BK397" i="20"/>
  <c r="BL397" i="20" s="1"/>
  <c r="BM397" i="20" s="1"/>
  <c r="BK464" i="20"/>
  <c r="BL464" i="20" s="1"/>
  <c r="BM464" i="20" s="1"/>
  <c r="BK232" i="20"/>
  <c r="BL232" i="20" s="1"/>
  <c r="BM232" i="20" s="1"/>
  <c r="BK660" i="20"/>
  <c r="BL660" i="20" s="1"/>
  <c r="BM660" i="20" s="1"/>
  <c r="BK301" i="20"/>
  <c r="BL301" i="20" s="1"/>
  <c r="BM301" i="20" s="1"/>
  <c r="BK205" i="20"/>
  <c r="BL205" i="20" s="1"/>
  <c r="BM205" i="20" s="1"/>
  <c r="BK413" i="20"/>
  <c r="BK412" i="20"/>
  <c r="BL412" i="20" s="1"/>
  <c r="BM412" i="20" s="1"/>
  <c r="BK411" i="20"/>
  <c r="BL411" i="20" s="1"/>
  <c r="BM411" i="20" s="1"/>
  <c r="BK663" i="20"/>
  <c r="BL663" i="20" s="1"/>
  <c r="BM663" i="20" s="1"/>
  <c r="BK214" i="20"/>
  <c r="BL214" i="20" s="1"/>
  <c r="BM214" i="20" s="1"/>
  <c r="BK299" i="20"/>
  <c r="BK335" i="20"/>
  <c r="BL335" i="20" s="1"/>
  <c r="BM335" i="20" s="1"/>
  <c r="BK334" i="20"/>
  <c r="BL334" i="20" s="1"/>
  <c r="BK42" i="20"/>
  <c r="BL42" i="20" s="1"/>
  <c r="BK673" i="20"/>
  <c r="BL673" i="20" s="1"/>
  <c r="BM673" i="20" s="1"/>
  <c r="BK241" i="20"/>
  <c r="BL241" i="20" s="1"/>
  <c r="BM241" i="20" s="1"/>
  <c r="BK437" i="20"/>
  <c r="BK268" i="20"/>
  <c r="BL268" i="20" s="1"/>
  <c r="BM268" i="20" s="1"/>
  <c r="BK408" i="20"/>
  <c r="BL408" i="20" s="1"/>
  <c r="BM408" i="20" s="1"/>
  <c r="BK248" i="20"/>
  <c r="BL248" i="20" s="1"/>
  <c r="BM248" i="20" s="1"/>
  <c r="BK247" i="20"/>
  <c r="BL247" i="20" s="1"/>
  <c r="BM247" i="20" s="1"/>
  <c r="BK246" i="20"/>
  <c r="BL246" i="20" s="1"/>
  <c r="BM246" i="20" s="1"/>
  <c r="BK245" i="20"/>
  <c r="BL245" i="20" s="1"/>
  <c r="BM245" i="20" s="1"/>
  <c r="BK244" i="20"/>
  <c r="BL244" i="20" s="1"/>
  <c r="BM244" i="20" s="1"/>
  <c r="BK243" i="20"/>
  <c r="BK242" i="20"/>
  <c r="BL242" i="20" s="1"/>
  <c r="BM242" i="20" s="1"/>
  <c r="BK7" i="20"/>
  <c r="BL7" i="20" s="1"/>
  <c r="BM7" i="20" s="1"/>
  <c r="BK238" i="20"/>
  <c r="BL238" i="20" s="1"/>
  <c r="BM238" i="20" s="1"/>
  <c r="BK521" i="20"/>
  <c r="BL585" i="20"/>
  <c r="BM585" i="20" s="1"/>
  <c r="BK233" i="20"/>
  <c r="BK679" i="20"/>
  <c r="BK676" i="20"/>
  <c r="BK672" i="20"/>
  <c r="BK664" i="20"/>
  <c r="BL664" i="20" s="1"/>
  <c r="BM664" i="20" s="1"/>
  <c r="BK517" i="20"/>
  <c r="BK656" i="20"/>
  <c r="BL656" i="20" s="1"/>
  <c r="BM656" i="20" s="1"/>
  <c r="BK474" i="20"/>
  <c r="BL474" i="20" s="1"/>
  <c r="BM474" i="20" s="1"/>
  <c r="BK103" i="20"/>
  <c r="BL103" i="20" s="1"/>
  <c r="BM103" i="20" s="1"/>
  <c r="BK683" i="20"/>
  <c r="BL683" i="20" s="1"/>
  <c r="BM683" i="20" s="1"/>
  <c r="BK403" i="20"/>
  <c r="BK680" i="20"/>
  <c r="BL680" i="20" s="1"/>
  <c r="BM680" i="20" s="1"/>
  <c r="BK565" i="20"/>
  <c r="BL565" i="20" s="1"/>
  <c r="BM565" i="20" s="1"/>
  <c r="BK564" i="20"/>
  <c r="BL564" i="20" s="1"/>
  <c r="BM564" i="20" s="1"/>
  <c r="BK563" i="20"/>
  <c r="BL563" i="20" s="1"/>
  <c r="BM563" i="20" s="1"/>
  <c r="BK86" i="20"/>
  <c r="BL86" i="20" s="1"/>
  <c r="BM86" i="20" s="1"/>
  <c r="BK544" i="20"/>
  <c r="BK539" i="20"/>
  <c r="BL539" i="20" s="1"/>
  <c r="BM539" i="20" s="1"/>
  <c r="BK538" i="20"/>
  <c r="BL538" i="20" s="1"/>
  <c r="BM538" i="20" s="1"/>
  <c r="BK689" i="20"/>
  <c r="BK670" i="20"/>
  <c r="BK415" i="20"/>
  <c r="BL415" i="20" s="1"/>
  <c r="BM415" i="20" s="1"/>
  <c r="BK473" i="20"/>
  <c r="BL473" i="20" s="1"/>
  <c r="BM473" i="20" s="1"/>
  <c r="BK472" i="20"/>
  <c r="BK471" i="20"/>
  <c r="BL471" i="20" s="1"/>
  <c r="BM471" i="20" s="1"/>
  <c r="BK468" i="20"/>
  <c r="BK466" i="20"/>
  <c r="BL466" i="20" s="1"/>
  <c r="BM466" i="20" s="1"/>
  <c r="BK407" i="20"/>
  <c r="BL407" i="20" s="1"/>
  <c r="BM407" i="20" s="1"/>
  <c r="BK9" i="20"/>
  <c r="BL9" i="20" s="1"/>
  <c r="BM9" i="20" s="1"/>
  <c r="BK431" i="20"/>
  <c r="BL431" i="20" s="1"/>
  <c r="BM431" i="20" s="1"/>
  <c r="BK430" i="20"/>
  <c r="BL430" i="20" s="1"/>
  <c r="BM430" i="20" s="1"/>
  <c r="BK429" i="20"/>
  <c r="BL429" i="20" s="1"/>
  <c r="BM429" i="20" s="1"/>
  <c r="BK428" i="20"/>
  <c r="BL428" i="20" s="1"/>
  <c r="BM428" i="20" s="1"/>
  <c r="BK427" i="20"/>
  <c r="BL427" i="20" s="1"/>
  <c r="BM427" i="20" s="1"/>
  <c r="BK682" i="20"/>
  <c r="BL682" i="20" s="1"/>
  <c r="BM682" i="20" s="1"/>
  <c r="BK296" i="20"/>
  <c r="BL296" i="20" s="1"/>
  <c r="BM296" i="20" s="1"/>
  <c r="BK506" i="20"/>
  <c r="BL506" i="20" s="1"/>
  <c r="BM506" i="20" s="1"/>
  <c r="BK398" i="20"/>
  <c r="BL398" i="20" s="1"/>
  <c r="BM398" i="20" s="1"/>
  <c r="BK10" i="20"/>
  <c r="BL10" i="20" s="1"/>
  <c r="BM10" i="20" s="1"/>
  <c r="BK396" i="20"/>
  <c r="BK395" i="20"/>
  <c r="BL395" i="20"/>
  <c r="BM395" i="20" s="1"/>
  <c r="BK392" i="20"/>
  <c r="BL392" i="20" s="1"/>
  <c r="BM392" i="20" s="1"/>
  <c r="BK391" i="20"/>
  <c r="BL391" i="20" s="1"/>
  <c r="BM391" i="20" s="1"/>
  <c r="BK389" i="20"/>
  <c r="BL389" i="20" s="1"/>
  <c r="BM389" i="20" s="1"/>
  <c r="BK388" i="20"/>
  <c r="BK387" i="20"/>
  <c r="BL387" i="20" s="1"/>
  <c r="BM387" i="20" s="1"/>
  <c r="BK386" i="20"/>
  <c r="BL386" i="20" s="1"/>
  <c r="BM386" i="20" s="1"/>
  <c r="BK652" i="20"/>
  <c r="BL652" i="20" s="1"/>
  <c r="BM652" i="20" s="1"/>
  <c r="BK369" i="20"/>
  <c r="BK368" i="20"/>
  <c r="BL368" i="20" s="1"/>
  <c r="BM368" i="20" s="1"/>
  <c r="BK366" i="20"/>
  <c r="BL366" i="20" s="1"/>
  <c r="BK365" i="20"/>
  <c r="BK359" i="20"/>
  <c r="BL359" i="20" s="1"/>
  <c r="BM359" i="20" s="1"/>
  <c r="BK358" i="20"/>
  <c r="BL358" i="20" s="1"/>
  <c r="BK357" i="20"/>
  <c r="BK692" i="20"/>
  <c r="BL692" i="20" s="1"/>
  <c r="BK104" i="20"/>
  <c r="BL104" i="20" s="1"/>
  <c r="BK6" i="20"/>
  <c r="BK406" i="20"/>
  <c r="BL406" i="20" s="1"/>
  <c r="BM406" i="20" s="1"/>
  <c r="BK292" i="20"/>
  <c r="BK290" i="20"/>
  <c r="BL290" i="20" s="1"/>
  <c r="BK289" i="20"/>
  <c r="BK91" i="20"/>
  <c r="BL91" i="20" s="1"/>
  <c r="BM91" i="20" s="1"/>
  <c r="BK282" i="20"/>
  <c r="BL282" i="20" s="1"/>
  <c r="BK281" i="20"/>
  <c r="BK280" i="20"/>
  <c r="BL280" i="20" s="1"/>
  <c r="BM280" i="20" s="1"/>
  <c r="BK279" i="20"/>
  <c r="BL279" i="20" s="1"/>
  <c r="BM279" i="20" s="1"/>
  <c r="BK309" i="20"/>
  <c r="BL309" i="20" s="1"/>
  <c r="BK404" i="20"/>
  <c r="BK263" i="20"/>
  <c r="BK262" i="20"/>
  <c r="BL262" i="20" s="1"/>
  <c r="BM262" i="20" s="1"/>
  <c r="BK261" i="20"/>
  <c r="BL261" i="20" s="1"/>
  <c r="BM261" i="20" s="1"/>
  <c r="BK260" i="20"/>
  <c r="BL260" i="20" s="1"/>
  <c r="BM260" i="20" s="1"/>
  <c r="BK259" i="20"/>
  <c r="BL259" i="20" s="1"/>
  <c r="BM259" i="20" s="1"/>
  <c r="BK258" i="20"/>
  <c r="BL258" i="20" s="1"/>
  <c r="BM258" i="20" s="1"/>
  <c r="BK257" i="20"/>
  <c r="BL257" i="20" s="1"/>
  <c r="BM257" i="20" s="1"/>
  <c r="BK256" i="20"/>
  <c r="BL256" i="20" s="1"/>
  <c r="BM256" i="20" s="1"/>
  <c r="BK253" i="20"/>
  <c r="BL253" i="20" s="1"/>
  <c r="BM253" i="20" s="1"/>
  <c r="BK252" i="20"/>
  <c r="BL252" i="20" s="1"/>
  <c r="BM252" i="20" s="1"/>
  <c r="BK251" i="20"/>
  <c r="BL251" i="20" s="1"/>
  <c r="BM251" i="20" s="1"/>
  <c r="BK250" i="20"/>
  <c r="BL250" i="20" s="1"/>
  <c r="BM250" i="20" s="1"/>
  <c r="BK191" i="20"/>
  <c r="BK229" i="20"/>
  <c r="BL229" i="20" s="1"/>
  <c r="BM229" i="20" s="1"/>
  <c r="BK227" i="20"/>
  <c r="BL227" i="20" s="1"/>
  <c r="BM227" i="20" s="1"/>
  <c r="T91" i="22"/>
  <c r="S91" i="22"/>
  <c r="H91" i="22"/>
  <c r="Q91" i="22" s="1"/>
  <c r="R91" i="22" s="1"/>
  <c r="T136" i="22"/>
  <c r="S136" i="22"/>
  <c r="P136" i="22"/>
  <c r="N136" i="22"/>
  <c r="H136" i="22"/>
  <c r="T191" i="22"/>
  <c r="S191" i="22"/>
  <c r="H191" i="22"/>
  <c r="Q191" i="22" s="1"/>
  <c r="R191" i="22" s="1"/>
  <c r="T148" i="22"/>
  <c r="S148" i="22"/>
  <c r="H148" i="22"/>
  <c r="Q148" i="22" s="1"/>
  <c r="R148" i="22" s="1"/>
  <c r="T52" i="22"/>
  <c r="S52" i="22"/>
  <c r="H52" i="22"/>
  <c r="Q52" i="22" s="1"/>
  <c r="R52" i="22" s="1"/>
  <c r="T230" i="22"/>
  <c r="S230" i="22"/>
  <c r="H230" i="22"/>
  <c r="Q230" i="22" s="1"/>
  <c r="R230" i="22" s="1"/>
  <c r="T223" i="22"/>
  <c r="S223" i="22"/>
  <c r="H223" i="22"/>
  <c r="Q223" i="22" s="1"/>
  <c r="R223" i="22" s="1"/>
  <c r="T162" i="22"/>
  <c r="S162" i="22"/>
  <c r="P162" i="22"/>
  <c r="N162" i="22"/>
  <c r="H162" i="22"/>
  <c r="T45" i="22"/>
  <c r="S45" i="22"/>
  <c r="P45" i="22"/>
  <c r="N45" i="22"/>
  <c r="H45" i="22"/>
  <c r="T68" i="22"/>
  <c r="S68" i="22"/>
  <c r="H68" i="22"/>
  <c r="Q68" i="22" s="1"/>
  <c r="R68" i="22" s="1"/>
  <c r="T46" i="22"/>
  <c r="S46" i="22"/>
  <c r="H46" i="22"/>
  <c r="Q46" i="22" s="1"/>
  <c r="R46" i="22" s="1"/>
  <c r="T28" i="22"/>
  <c r="S28" i="22"/>
  <c r="P28" i="22"/>
  <c r="N28" i="22"/>
  <c r="H28" i="22"/>
  <c r="T149" i="22"/>
  <c r="S149" i="22"/>
  <c r="H149" i="22"/>
  <c r="Q149" i="22" s="1"/>
  <c r="R149" i="22" s="1"/>
  <c r="T38" i="22"/>
  <c r="S38" i="22"/>
  <c r="P38" i="22"/>
  <c r="N38" i="22"/>
  <c r="H38" i="22"/>
  <c r="T242" i="22"/>
  <c r="S242" i="22"/>
  <c r="H242" i="22"/>
  <c r="Q242" i="22" s="1"/>
  <c r="R242" i="22" s="1"/>
  <c r="T231" i="22"/>
  <c r="S231" i="22"/>
  <c r="P231" i="22"/>
  <c r="N231" i="22"/>
  <c r="H231" i="22"/>
  <c r="T222" i="22"/>
  <c r="S222" i="22"/>
  <c r="H222" i="22"/>
  <c r="Q222" i="22" s="1"/>
  <c r="R222" i="22" s="1"/>
  <c r="T59" i="22"/>
  <c r="S59" i="22"/>
  <c r="P59" i="22"/>
  <c r="N59" i="22"/>
  <c r="H59" i="22"/>
  <c r="T62" i="22"/>
  <c r="S62" i="22"/>
  <c r="P62" i="22"/>
  <c r="N62" i="22"/>
  <c r="H62" i="22"/>
  <c r="T25" i="22"/>
  <c r="S25" i="22"/>
  <c r="P25" i="22"/>
  <c r="N25" i="22"/>
  <c r="H25" i="22"/>
  <c r="T53" i="22"/>
  <c r="S53" i="22"/>
  <c r="P53" i="22"/>
  <c r="N53" i="22"/>
  <c r="H53" i="22"/>
  <c r="T132" i="22"/>
  <c r="S132" i="22"/>
  <c r="P132" i="22"/>
  <c r="N132" i="22"/>
  <c r="H132" i="22"/>
  <c r="T105" i="22"/>
  <c r="S105" i="22"/>
  <c r="P105" i="22"/>
  <c r="N105" i="22"/>
  <c r="H105" i="22"/>
  <c r="T26" i="22"/>
  <c r="S26" i="22"/>
  <c r="P26" i="22"/>
  <c r="N26" i="22"/>
  <c r="H26" i="22"/>
  <c r="T10" i="22"/>
  <c r="S10" i="22"/>
  <c r="P10" i="22"/>
  <c r="N10" i="22"/>
  <c r="H10" i="22"/>
  <c r="T6" i="22"/>
  <c r="S6" i="22"/>
  <c r="P6" i="22"/>
  <c r="N6" i="22"/>
  <c r="H6" i="22"/>
  <c r="T120" i="22"/>
  <c r="S120" i="22"/>
  <c r="P120" i="22"/>
  <c r="N120" i="22"/>
  <c r="H120" i="22"/>
  <c r="T43" i="22"/>
  <c r="S43" i="22"/>
  <c r="H43" i="22"/>
  <c r="Q43" i="22" s="1"/>
  <c r="R43" i="22" s="1"/>
  <c r="T155" i="22"/>
  <c r="S155" i="22"/>
  <c r="H155" i="22"/>
  <c r="Q155" i="22" s="1"/>
  <c r="R155" i="22" s="1"/>
  <c r="T185" i="22"/>
  <c r="S185" i="22"/>
  <c r="H185" i="22"/>
  <c r="Q185" i="22" s="1"/>
  <c r="R185" i="22" s="1"/>
  <c r="T227" i="22"/>
  <c r="S227" i="22"/>
  <c r="H227" i="22"/>
  <c r="Q227" i="22" s="1"/>
  <c r="R227" i="22" s="1"/>
  <c r="T150" i="22"/>
  <c r="S150" i="22"/>
  <c r="P150" i="22"/>
  <c r="N150" i="22"/>
  <c r="H150" i="22"/>
  <c r="T176" i="22"/>
  <c r="S176" i="22"/>
  <c r="H176" i="22"/>
  <c r="Q176" i="22" s="1"/>
  <c r="R176" i="22" s="1"/>
  <c r="T220" i="22"/>
  <c r="S220" i="22"/>
  <c r="H220" i="22"/>
  <c r="Q220" i="22" s="1"/>
  <c r="R220" i="22" s="1"/>
  <c r="T160" i="22"/>
  <c r="S160" i="22"/>
  <c r="P160" i="22"/>
  <c r="N160" i="22"/>
  <c r="H160" i="22"/>
  <c r="T56" i="22"/>
  <c r="S56" i="22"/>
  <c r="H56" i="22"/>
  <c r="Q56" i="22" s="1"/>
  <c r="R56" i="22" s="1"/>
  <c r="T22" i="22"/>
  <c r="S22" i="22"/>
  <c r="P22" i="22"/>
  <c r="N22" i="22"/>
  <c r="H22" i="22"/>
  <c r="T173" i="22"/>
  <c r="S173" i="22"/>
  <c r="P173" i="22"/>
  <c r="N173" i="22"/>
  <c r="H173" i="22"/>
  <c r="T42" i="22"/>
  <c r="S42" i="22"/>
  <c r="P42" i="22"/>
  <c r="N42" i="22"/>
  <c r="H42" i="22"/>
  <c r="T78" i="22"/>
  <c r="S78" i="22"/>
  <c r="P78" i="22"/>
  <c r="N78" i="22"/>
  <c r="H78" i="22"/>
  <c r="T15" i="22"/>
  <c r="S15" i="22"/>
  <c r="P15" i="22"/>
  <c r="N15" i="22"/>
  <c r="H15" i="22"/>
  <c r="T72" i="22"/>
  <c r="S72" i="22"/>
  <c r="P72" i="22"/>
  <c r="N72" i="22"/>
  <c r="L72" i="22"/>
  <c r="J72" i="22"/>
  <c r="H72" i="22"/>
  <c r="T113" i="22"/>
  <c r="S113" i="22"/>
  <c r="P113" i="22"/>
  <c r="N113" i="22"/>
  <c r="L113" i="22"/>
  <c r="J113" i="22"/>
  <c r="H113" i="22"/>
  <c r="T48" i="22"/>
  <c r="S48" i="22"/>
  <c r="P48" i="22"/>
  <c r="N48" i="22"/>
  <c r="L48" i="22"/>
  <c r="J48" i="22"/>
  <c r="H48" i="22"/>
  <c r="T197" i="22"/>
  <c r="S197" i="22"/>
  <c r="P197" i="22"/>
  <c r="N197" i="22"/>
  <c r="L197" i="22"/>
  <c r="J197" i="22"/>
  <c r="H197" i="22"/>
  <c r="T140" i="22"/>
  <c r="S140" i="22"/>
  <c r="P140" i="22"/>
  <c r="N140" i="22"/>
  <c r="L140" i="22"/>
  <c r="J140" i="22"/>
  <c r="H140" i="22"/>
  <c r="T182" i="22"/>
  <c r="S182" i="22"/>
  <c r="P182" i="22"/>
  <c r="N182" i="22"/>
  <c r="L182" i="22"/>
  <c r="J182" i="22"/>
  <c r="H182" i="22"/>
  <c r="T202" i="22"/>
  <c r="S202" i="22"/>
  <c r="P202" i="22"/>
  <c r="N202" i="22"/>
  <c r="L202" i="22"/>
  <c r="J202" i="22"/>
  <c r="H202" i="22"/>
  <c r="T55" i="22"/>
  <c r="S55" i="22"/>
  <c r="P55" i="22"/>
  <c r="N55" i="22"/>
  <c r="L55" i="22"/>
  <c r="J55" i="22"/>
  <c r="H55" i="22"/>
  <c r="T50" i="22"/>
  <c r="S50" i="22"/>
  <c r="P50" i="22"/>
  <c r="N50" i="22"/>
  <c r="L50" i="22"/>
  <c r="J50" i="22"/>
  <c r="H50" i="22"/>
  <c r="T124" i="22"/>
  <c r="S124" i="22"/>
  <c r="P124" i="22"/>
  <c r="N124" i="22"/>
  <c r="T71" i="22"/>
  <c r="S71" i="22"/>
  <c r="P71" i="22"/>
  <c r="N71" i="22"/>
  <c r="L71" i="22"/>
  <c r="J71" i="22"/>
  <c r="H71" i="22"/>
  <c r="T104" i="22"/>
  <c r="S104" i="22"/>
  <c r="P104" i="22"/>
  <c r="N104" i="22"/>
  <c r="L104" i="22"/>
  <c r="J104" i="22"/>
  <c r="H104" i="22"/>
  <c r="T142" i="22"/>
  <c r="S142" i="22"/>
  <c r="P142" i="22"/>
  <c r="N142" i="22"/>
  <c r="L142" i="22"/>
  <c r="J142" i="22"/>
  <c r="H142" i="22"/>
  <c r="T70" i="22"/>
  <c r="S70" i="22"/>
  <c r="P70" i="22"/>
  <c r="N70" i="22"/>
  <c r="L70" i="22"/>
  <c r="J70" i="22"/>
  <c r="H70" i="22"/>
  <c r="T73" i="22"/>
  <c r="S73" i="22"/>
  <c r="P73" i="22"/>
  <c r="N73" i="22"/>
  <c r="L73" i="22"/>
  <c r="J73" i="22"/>
  <c r="H73" i="22"/>
  <c r="T74" i="22"/>
  <c r="S74" i="22"/>
  <c r="P74" i="22"/>
  <c r="N74" i="22"/>
  <c r="L74" i="22"/>
  <c r="J74" i="22"/>
  <c r="H74" i="22"/>
  <c r="T145" i="22"/>
  <c r="S145" i="22"/>
  <c r="P145" i="22"/>
  <c r="N145" i="22"/>
  <c r="L145" i="22"/>
  <c r="J145" i="22"/>
  <c r="H145" i="22"/>
  <c r="T69" i="22"/>
  <c r="S69" i="22"/>
  <c r="P69" i="22"/>
  <c r="N69" i="22"/>
  <c r="L69" i="22"/>
  <c r="J69" i="22"/>
  <c r="H69" i="22"/>
  <c r="T11" i="22"/>
  <c r="S11" i="22"/>
  <c r="P11" i="22"/>
  <c r="N11" i="22"/>
  <c r="L11" i="22"/>
  <c r="J11" i="22"/>
  <c r="H11" i="22"/>
  <c r="T32" i="22"/>
  <c r="S32" i="22"/>
  <c r="P32" i="22"/>
  <c r="N32" i="22"/>
  <c r="L32" i="22"/>
  <c r="J32" i="22"/>
  <c r="H32" i="22"/>
  <c r="T235" i="22"/>
  <c r="S235" i="22"/>
  <c r="P235" i="22"/>
  <c r="N235" i="22"/>
  <c r="L235" i="22"/>
  <c r="J235" i="22"/>
  <c r="H235" i="22"/>
  <c r="T234" i="22"/>
  <c r="S234" i="22"/>
  <c r="P234" i="22"/>
  <c r="N234" i="22"/>
  <c r="L234" i="22"/>
  <c r="J234" i="22"/>
  <c r="H234" i="22"/>
  <c r="T225" i="22"/>
  <c r="S225" i="22"/>
  <c r="P225" i="22"/>
  <c r="N225" i="22"/>
  <c r="L225" i="22"/>
  <c r="J225" i="22"/>
  <c r="H225" i="22"/>
  <c r="T87" i="22"/>
  <c r="S87" i="22"/>
  <c r="P87" i="22"/>
  <c r="N87" i="22"/>
  <c r="L87" i="22"/>
  <c r="J87" i="22"/>
  <c r="H87" i="22"/>
  <c r="T82" i="22"/>
  <c r="S82" i="22"/>
  <c r="P82" i="22"/>
  <c r="N82" i="22"/>
  <c r="L82" i="22"/>
  <c r="J82" i="22"/>
  <c r="H82" i="22"/>
  <c r="T29" i="22"/>
  <c r="S29" i="22"/>
  <c r="P29" i="22"/>
  <c r="N29" i="22"/>
  <c r="L29" i="22"/>
  <c r="J29" i="22"/>
  <c r="H29" i="22"/>
  <c r="T94" i="22"/>
  <c r="S94" i="22"/>
  <c r="P94" i="22"/>
  <c r="N94" i="22"/>
  <c r="L94" i="22"/>
  <c r="J94" i="22"/>
  <c r="H94" i="22"/>
  <c r="T200" i="22"/>
  <c r="S200" i="22"/>
  <c r="P200" i="22"/>
  <c r="N200" i="22"/>
  <c r="L200" i="22"/>
  <c r="J200" i="22"/>
  <c r="H200" i="22"/>
  <c r="T112" i="22"/>
  <c r="S112" i="22"/>
  <c r="P112" i="22"/>
  <c r="N112" i="22"/>
  <c r="L112" i="22"/>
  <c r="J112" i="22"/>
  <c r="H112" i="22"/>
  <c r="T83" i="22"/>
  <c r="S83" i="22"/>
  <c r="P83" i="22"/>
  <c r="N83" i="22"/>
  <c r="L83" i="22"/>
  <c r="J83" i="22"/>
  <c r="H83" i="22"/>
  <c r="T209" i="22"/>
  <c r="S209" i="22"/>
  <c r="P209" i="22"/>
  <c r="N209" i="22"/>
  <c r="L209" i="22"/>
  <c r="J209" i="22"/>
  <c r="H209" i="22"/>
  <c r="T31" i="22"/>
  <c r="S31" i="22"/>
  <c r="P31" i="22"/>
  <c r="N31" i="22"/>
  <c r="L31" i="22"/>
  <c r="J31" i="22"/>
  <c r="H31" i="22"/>
  <c r="T141" i="22"/>
  <c r="S141" i="22"/>
  <c r="P141" i="22"/>
  <c r="N141" i="22"/>
  <c r="L141" i="22"/>
  <c r="J141" i="22"/>
  <c r="H141" i="22"/>
  <c r="T111" i="22"/>
  <c r="S111" i="22"/>
  <c r="P111" i="22"/>
  <c r="N111" i="22"/>
  <c r="L111" i="22"/>
  <c r="J111" i="22"/>
  <c r="H111" i="22"/>
  <c r="T5" i="22"/>
  <c r="S5" i="22"/>
  <c r="P5" i="22"/>
  <c r="N5" i="22"/>
  <c r="L5" i="22"/>
  <c r="J5" i="22"/>
  <c r="H5" i="22"/>
  <c r="T64" i="22"/>
  <c r="S64" i="22"/>
  <c r="P64" i="22"/>
  <c r="N64" i="22"/>
  <c r="L64" i="22"/>
  <c r="J64" i="22"/>
  <c r="H64" i="22"/>
  <c r="T19" i="22"/>
  <c r="S19" i="22"/>
  <c r="P19" i="22"/>
  <c r="N19" i="22"/>
  <c r="L19" i="22"/>
  <c r="J19" i="22"/>
  <c r="H19" i="22"/>
  <c r="T4" i="22"/>
  <c r="S4" i="22"/>
  <c r="P4" i="22"/>
  <c r="N4" i="22"/>
  <c r="L4" i="22"/>
  <c r="J4" i="22"/>
  <c r="H4" i="22"/>
  <c r="T81" i="22"/>
  <c r="S81" i="22"/>
  <c r="P81" i="22"/>
  <c r="N81" i="22"/>
  <c r="L81" i="22"/>
  <c r="J81" i="22"/>
  <c r="H81" i="22"/>
  <c r="T8" i="22"/>
  <c r="S8" i="22"/>
  <c r="P8" i="22"/>
  <c r="N8" i="22"/>
  <c r="L8" i="22"/>
  <c r="J8" i="22"/>
  <c r="H8" i="22"/>
  <c r="T14" i="22"/>
  <c r="S14" i="22"/>
  <c r="P14" i="22"/>
  <c r="N14" i="22"/>
  <c r="L14" i="22"/>
  <c r="J14" i="22"/>
  <c r="H14" i="22"/>
  <c r="T131" i="22"/>
  <c r="S131" i="22"/>
  <c r="P131" i="22"/>
  <c r="N131" i="22"/>
  <c r="L131" i="22"/>
  <c r="J131" i="22"/>
  <c r="H131" i="22"/>
  <c r="T96" i="22"/>
  <c r="S96" i="22"/>
  <c r="P96" i="22"/>
  <c r="N96" i="22"/>
  <c r="L96" i="22"/>
  <c r="J96" i="22"/>
  <c r="H96" i="22"/>
  <c r="T189" i="22"/>
  <c r="S189" i="22"/>
  <c r="P189" i="22"/>
  <c r="N189" i="22"/>
  <c r="L189" i="22"/>
  <c r="J189" i="22"/>
  <c r="H189" i="22"/>
  <c r="T229" i="22"/>
  <c r="S229" i="22"/>
  <c r="P229" i="22"/>
  <c r="N229" i="22"/>
  <c r="L229" i="22"/>
  <c r="J229" i="22"/>
  <c r="H229" i="22"/>
  <c r="T147" i="22"/>
  <c r="S147" i="22"/>
  <c r="P147" i="22"/>
  <c r="N147" i="22"/>
  <c r="L147" i="22"/>
  <c r="J147" i="22"/>
  <c r="H147" i="22"/>
  <c r="T51" i="22"/>
  <c r="S51" i="22"/>
  <c r="P51" i="22"/>
  <c r="N51" i="22"/>
  <c r="L51" i="22"/>
  <c r="J51" i="22"/>
  <c r="H51" i="22"/>
  <c r="T125" i="22"/>
  <c r="S125" i="22"/>
  <c r="P125" i="22"/>
  <c r="N125" i="22"/>
  <c r="L125" i="22"/>
  <c r="J125" i="22"/>
  <c r="H125" i="22"/>
  <c r="T126" i="22"/>
  <c r="S126" i="22"/>
  <c r="P126" i="22"/>
  <c r="N126" i="22"/>
  <c r="L126" i="22"/>
  <c r="J126" i="22"/>
  <c r="H126" i="22"/>
  <c r="T208" i="22"/>
  <c r="S208" i="22"/>
  <c r="P208" i="22"/>
  <c r="N208" i="22"/>
  <c r="L208" i="22"/>
  <c r="J208" i="22"/>
  <c r="H208" i="22"/>
  <c r="T122" i="22"/>
  <c r="S122" i="22"/>
  <c r="P122" i="22"/>
  <c r="N122" i="22"/>
  <c r="L122" i="22"/>
  <c r="J122" i="22"/>
  <c r="H122" i="22"/>
  <c r="T75" i="22"/>
  <c r="S75" i="22"/>
  <c r="P75" i="22"/>
  <c r="N75" i="22"/>
  <c r="L75" i="22"/>
  <c r="J75" i="22"/>
  <c r="H75" i="22"/>
  <c r="T30" i="22"/>
  <c r="S30" i="22"/>
  <c r="P30" i="22"/>
  <c r="N30" i="22"/>
  <c r="L30" i="22"/>
  <c r="J30" i="22"/>
  <c r="H30" i="22"/>
  <c r="T24" i="22"/>
  <c r="S24" i="22"/>
  <c r="P24" i="22"/>
  <c r="N24" i="22"/>
  <c r="L24" i="22"/>
  <c r="J24" i="22"/>
  <c r="H24" i="22"/>
  <c r="T103" i="22"/>
  <c r="S103" i="22"/>
  <c r="P103" i="22"/>
  <c r="N103" i="22"/>
  <c r="L103" i="22"/>
  <c r="J103" i="22"/>
  <c r="H103" i="22"/>
  <c r="T3" i="22"/>
  <c r="S3" i="22"/>
  <c r="P3" i="22"/>
  <c r="N3" i="22"/>
  <c r="L3" i="22"/>
  <c r="J3" i="22"/>
  <c r="H3" i="22"/>
  <c r="T37" i="22"/>
  <c r="S37" i="22"/>
  <c r="P37" i="22"/>
  <c r="N37" i="22"/>
  <c r="L37" i="22"/>
  <c r="J37" i="22"/>
  <c r="H37" i="22"/>
  <c r="T63" i="22"/>
  <c r="S63" i="22"/>
  <c r="P63" i="22"/>
  <c r="N63" i="22"/>
  <c r="L63" i="22"/>
  <c r="J63" i="22"/>
  <c r="H63" i="22"/>
  <c r="T204" i="22"/>
  <c r="S204" i="22"/>
  <c r="P204" i="22"/>
  <c r="N204" i="22"/>
  <c r="L204" i="22"/>
  <c r="J204" i="22"/>
  <c r="H204" i="22"/>
  <c r="T171" i="22"/>
  <c r="S171" i="22"/>
  <c r="P171" i="22"/>
  <c r="N171" i="22"/>
  <c r="T119" i="22"/>
  <c r="S119" i="22"/>
  <c r="P119" i="22"/>
  <c r="N119" i="22"/>
  <c r="L119" i="22"/>
  <c r="H119" i="22"/>
  <c r="T57" i="22"/>
  <c r="S57" i="22"/>
  <c r="P57" i="22"/>
  <c r="N57" i="22"/>
  <c r="L57" i="22"/>
  <c r="J57" i="22"/>
  <c r="H57" i="22"/>
  <c r="T117" i="22"/>
  <c r="S117" i="22"/>
  <c r="P117" i="22"/>
  <c r="N117" i="22"/>
  <c r="L117" i="22"/>
  <c r="J117" i="22"/>
  <c r="H117" i="22"/>
  <c r="T193" i="22"/>
  <c r="S193" i="22"/>
  <c r="P193" i="22"/>
  <c r="N193" i="22"/>
  <c r="L193" i="22"/>
  <c r="J193" i="22"/>
  <c r="H193" i="22"/>
  <c r="T80" i="22"/>
  <c r="S80" i="22"/>
  <c r="P80" i="22"/>
  <c r="N80" i="22"/>
  <c r="L80" i="22"/>
  <c r="J80" i="22"/>
  <c r="H80" i="22"/>
  <c r="T20" i="22"/>
  <c r="S20" i="22"/>
  <c r="P20" i="22"/>
  <c r="N20" i="22"/>
  <c r="L20" i="22"/>
  <c r="J20" i="22"/>
  <c r="H20" i="22"/>
  <c r="T135" i="22"/>
  <c r="S135" i="22"/>
  <c r="P135" i="22"/>
  <c r="N135" i="22"/>
  <c r="L135" i="22"/>
  <c r="J135" i="22"/>
  <c r="H135" i="22"/>
  <c r="T40" i="22"/>
  <c r="S40" i="22"/>
  <c r="P40" i="22"/>
  <c r="N40" i="22"/>
  <c r="L40" i="22"/>
  <c r="J40" i="22"/>
  <c r="H40" i="22"/>
  <c r="T175" i="22"/>
  <c r="S175" i="22"/>
  <c r="P175" i="22"/>
  <c r="N175" i="22"/>
  <c r="L175" i="22"/>
  <c r="J175" i="22"/>
  <c r="H175" i="22"/>
  <c r="T21" i="22"/>
  <c r="S21" i="22"/>
  <c r="P21" i="22"/>
  <c r="N21" i="22"/>
  <c r="L21" i="22"/>
  <c r="J21" i="22"/>
  <c r="H21" i="22"/>
  <c r="T58" i="22"/>
  <c r="S58" i="22"/>
  <c r="P58" i="22"/>
  <c r="N58" i="22"/>
  <c r="L58" i="22"/>
  <c r="J58" i="22"/>
  <c r="H58" i="22"/>
  <c r="T49" i="22"/>
  <c r="S49" i="22"/>
  <c r="P49" i="22"/>
  <c r="N49" i="22"/>
  <c r="L49" i="22"/>
  <c r="J49" i="22"/>
  <c r="H49" i="22"/>
  <c r="T170" i="22"/>
  <c r="S170" i="22"/>
  <c r="P170" i="22"/>
  <c r="N170" i="22"/>
  <c r="L170" i="22"/>
  <c r="J170" i="22"/>
  <c r="H170" i="22"/>
  <c r="T23" i="22"/>
  <c r="S23" i="22"/>
  <c r="P23" i="22"/>
  <c r="N23" i="22"/>
  <c r="L23" i="22"/>
  <c r="J23" i="22"/>
  <c r="H23" i="22"/>
  <c r="T89" i="22"/>
  <c r="S89" i="22"/>
  <c r="P89" i="22"/>
  <c r="N89" i="22"/>
  <c r="L89" i="22"/>
  <c r="J89" i="22"/>
  <c r="H89" i="22"/>
  <c r="T44" i="22"/>
  <c r="S44" i="22"/>
  <c r="P44" i="22"/>
  <c r="N44" i="22"/>
  <c r="L44" i="22"/>
  <c r="J44" i="22"/>
  <c r="H44" i="22"/>
  <c r="T133" i="22"/>
  <c r="S133" i="22"/>
  <c r="P133" i="22"/>
  <c r="N133" i="22"/>
  <c r="L133" i="22"/>
  <c r="J133" i="22"/>
  <c r="H133" i="22"/>
  <c r="T130" i="22"/>
  <c r="S130" i="22"/>
  <c r="P130" i="22"/>
  <c r="N130" i="22"/>
  <c r="L130" i="22"/>
  <c r="J130" i="22"/>
  <c r="H130" i="22"/>
  <c r="T134" i="22"/>
  <c r="S134" i="22"/>
  <c r="P134" i="22"/>
  <c r="N134" i="22"/>
  <c r="L134" i="22"/>
  <c r="J134" i="22"/>
  <c r="H134" i="22"/>
  <c r="T154" i="22"/>
  <c r="S154" i="22"/>
  <c r="P154" i="22"/>
  <c r="N154" i="22"/>
  <c r="L154" i="22"/>
  <c r="J154" i="22"/>
  <c r="H154" i="22"/>
  <c r="T213" i="22"/>
  <c r="S213" i="22"/>
  <c r="P213" i="22"/>
  <c r="N213" i="22"/>
  <c r="L213" i="22"/>
  <c r="J213" i="22"/>
  <c r="H213" i="22"/>
  <c r="T177" i="22"/>
  <c r="S177" i="22"/>
  <c r="P177" i="22"/>
  <c r="N177" i="22"/>
  <c r="L177" i="22"/>
  <c r="J177" i="22"/>
  <c r="H177" i="22"/>
  <c r="T174" i="22"/>
  <c r="S174" i="22"/>
  <c r="P174" i="22"/>
  <c r="N174" i="22"/>
  <c r="L174" i="22"/>
  <c r="J174" i="22"/>
  <c r="H174" i="22"/>
  <c r="T239" i="22"/>
  <c r="S239" i="22"/>
  <c r="P239" i="22"/>
  <c r="N239" i="22"/>
  <c r="L239" i="22"/>
  <c r="J239" i="22"/>
  <c r="H239" i="22"/>
  <c r="T215" i="22"/>
  <c r="S215" i="22"/>
  <c r="P215" i="22"/>
  <c r="N215" i="22"/>
  <c r="L215" i="22"/>
  <c r="J215" i="22"/>
  <c r="H215" i="22"/>
  <c r="T196" i="22"/>
  <c r="S196" i="22"/>
  <c r="P196" i="22"/>
  <c r="N196" i="22"/>
  <c r="L196" i="22"/>
  <c r="J196" i="22"/>
  <c r="H196" i="22"/>
  <c r="T144" i="22"/>
  <c r="S144" i="22"/>
  <c r="P144" i="22"/>
  <c r="N144" i="22"/>
  <c r="L144" i="22"/>
  <c r="J144" i="22"/>
  <c r="H144" i="22"/>
  <c r="T123" i="22"/>
  <c r="S123" i="22"/>
  <c r="P123" i="22"/>
  <c r="N123" i="22"/>
  <c r="L123" i="22"/>
  <c r="J123" i="22"/>
  <c r="H123" i="22"/>
  <c r="T102" i="22"/>
  <c r="S102" i="22"/>
  <c r="P102" i="22"/>
  <c r="N102" i="22"/>
  <c r="L102" i="22"/>
  <c r="J102" i="22"/>
  <c r="H102" i="22"/>
  <c r="T128" i="22"/>
  <c r="S128" i="22"/>
  <c r="P128" i="22"/>
  <c r="N128" i="22"/>
  <c r="T212" i="22"/>
  <c r="S212" i="22"/>
  <c r="P212" i="22"/>
  <c r="N212" i="22"/>
  <c r="L212" i="22"/>
  <c r="J212" i="22"/>
  <c r="H212" i="22"/>
  <c r="T17" i="22"/>
  <c r="S17" i="22"/>
  <c r="P17" i="22"/>
  <c r="N17" i="22"/>
  <c r="L17" i="22"/>
  <c r="J17" i="22"/>
  <c r="H17" i="22"/>
  <c r="T161" i="22"/>
  <c r="S161" i="22"/>
  <c r="P161" i="22"/>
  <c r="N161" i="22"/>
  <c r="L161" i="22"/>
  <c r="J161" i="22"/>
  <c r="H161" i="22"/>
  <c r="T146" i="22"/>
  <c r="S146" i="22"/>
  <c r="P146" i="22"/>
  <c r="N146" i="22"/>
  <c r="L146" i="22"/>
  <c r="J146" i="22"/>
  <c r="H146" i="22"/>
  <c r="T151" i="22"/>
  <c r="S151" i="22"/>
  <c r="P151" i="22"/>
  <c r="N151" i="22"/>
  <c r="L151" i="22"/>
  <c r="J151" i="22"/>
  <c r="H151" i="22"/>
  <c r="T12" i="22"/>
  <c r="S12" i="22"/>
  <c r="P12" i="22"/>
  <c r="Q12" i="22" s="1"/>
  <c r="R12" i="22" s="1"/>
  <c r="T169" i="22"/>
  <c r="S169" i="22"/>
  <c r="P169" i="22"/>
  <c r="N169" i="22"/>
  <c r="L169" i="22"/>
  <c r="J169" i="22"/>
  <c r="H169" i="22"/>
  <c r="T2" i="22"/>
  <c r="S2" i="22"/>
  <c r="P2" i="22"/>
  <c r="N2" i="22"/>
  <c r="L2" i="22"/>
  <c r="J2" i="22"/>
  <c r="H2" i="22"/>
  <c r="T77" i="22"/>
  <c r="S77" i="22"/>
  <c r="P77" i="22"/>
  <c r="N77" i="22"/>
  <c r="L77" i="22"/>
  <c r="J77" i="22"/>
  <c r="H77" i="22"/>
  <c r="T13" i="22"/>
  <c r="S13" i="22"/>
  <c r="P13" i="22"/>
  <c r="N13" i="22"/>
  <c r="L13" i="22"/>
  <c r="J13" i="22"/>
  <c r="H13" i="22"/>
  <c r="T90" i="22"/>
  <c r="S90" i="22"/>
  <c r="P90" i="22"/>
  <c r="N90" i="22"/>
  <c r="L90" i="22"/>
  <c r="J90" i="22"/>
  <c r="H90" i="22"/>
  <c r="T241" i="22"/>
  <c r="S241" i="22"/>
  <c r="P241" i="22"/>
  <c r="N241" i="22"/>
  <c r="L241" i="22"/>
  <c r="J241" i="22"/>
  <c r="H241" i="22"/>
  <c r="T238" i="22"/>
  <c r="S238" i="22"/>
  <c r="P238" i="22"/>
  <c r="N238" i="22"/>
  <c r="L238" i="22"/>
  <c r="J238" i="22"/>
  <c r="H238" i="22"/>
  <c r="T221" i="22"/>
  <c r="S221" i="22"/>
  <c r="P221" i="22"/>
  <c r="N221" i="22"/>
  <c r="L221" i="22"/>
  <c r="J221" i="22"/>
  <c r="H221" i="22"/>
  <c r="T219" i="22"/>
  <c r="S219" i="22"/>
  <c r="P219" i="22"/>
  <c r="N219" i="22"/>
  <c r="L219" i="22"/>
  <c r="J219" i="22"/>
  <c r="H219" i="22"/>
  <c r="T218" i="22"/>
  <c r="S218" i="22"/>
  <c r="P218" i="22"/>
  <c r="N218" i="22"/>
  <c r="L218" i="22"/>
  <c r="J218" i="22"/>
  <c r="H218" i="22"/>
  <c r="T214" i="22"/>
  <c r="S214" i="22"/>
  <c r="P214" i="22"/>
  <c r="N214" i="22"/>
  <c r="L214" i="22"/>
  <c r="J214" i="22"/>
  <c r="H214" i="22"/>
  <c r="T210" i="22"/>
  <c r="S210" i="22"/>
  <c r="P210" i="22"/>
  <c r="N210" i="22"/>
  <c r="L210" i="22"/>
  <c r="J210" i="22"/>
  <c r="H210" i="22"/>
  <c r="T164" i="22"/>
  <c r="S164" i="22"/>
  <c r="P164" i="22"/>
  <c r="N164" i="22"/>
  <c r="L164" i="22"/>
  <c r="J164" i="22"/>
  <c r="H164" i="22"/>
  <c r="T152" i="22"/>
  <c r="S152" i="22"/>
  <c r="P152" i="22"/>
  <c r="N152" i="22"/>
  <c r="L152" i="22"/>
  <c r="J152" i="22"/>
  <c r="H152" i="22"/>
  <c r="T153" i="22"/>
  <c r="S153" i="22"/>
  <c r="P153" i="22"/>
  <c r="N153" i="22"/>
  <c r="L153" i="22"/>
  <c r="J153" i="22"/>
  <c r="H153" i="22"/>
  <c r="T178" i="22"/>
  <c r="S178" i="22"/>
  <c r="P178" i="22"/>
  <c r="N178" i="22"/>
  <c r="L178" i="22"/>
  <c r="J178" i="22"/>
  <c r="H178" i="22"/>
  <c r="T109" i="22"/>
  <c r="S109" i="22"/>
  <c r="P109" i="22"/>
  <c r="N109" i="22"/>
  <c r="L109" i="22"/>
  <c r="J109" i="22"/>
  <c r="H109" i="22"/>
  <c r="T201" i="22"/>
  <c r="S201" i="22"/>
  <c r="P201" i="22"/>
  <c r="N201" i="22"/>
  <c r="L201" i="22"/>
  <c r="J201" i="22"/>
  <c r="T224" i="22"/>
  <c r="S224" i="22"/>
  <c r="P224" i="22"/>
  <c r="N224" i="22"/>
  <c r="L224" i="22"/>
  <c r="J224" i="22"/>
  <c r="H224" i="22"/>
  <c r="T85" i="22"/>
  <c r="S85" i="22"/>
  <c r="P85" i="22"/>
  <c r="N85" i="22"/>
  <c r="L85" i="22"/>
  <c r="J85" i="22"/>
  <c r="H85" i="22"/>
  <c r="T206" i="22"/>
  <c r="S206" i="22"/>
  <c r="P206" i="22"/>
  <c r="N206" i="22"/>
  <c r="T100" i="22"/>
  <c r="S100" i="22"/>
  <c r="P100" i="22"/>
  <c r="N100" i="22"/>
  <c r="L100" i="22"/>
  <c r="J100" i="22"/>
  <c r="H100" i="22"/>
  <c r="T41" i="22"/>
  <c r="S41" i="22"/>
  <c r="P41" i="22"/>
  <c r="N41" i="22"/>
  <c r="L41" i="22"/>
  <c r="J41" i="22"/>
  <c r="H41" i="22"/>
  <c r="T66" i="22"/>
  <c r="S66" i="22"/>
  <c r="P66" i="22"/>
  <c r="N66" i="22"/>
  <c r="L66" i="22"/>
  <c r="J66" i="22"/>
  <c r="H66" i="22"/>
  <c r="T60" i="22"/>
  <c r="S60" i="22"/>
  <c r="P60" i="22"/>
  <c r="N60" i="22"/>
  <c r="L60" i="22"/>
  <c r="J60" i="22"/>
  <c r="H60" i="22"/>
  <c r="T47" i="22"/>
  <c r="S47" i="22"/>
  <c r="P47" i="22"/>
  <c r="N47" i="22"/>
  <c r="L47" i="22"/>
  <c r="J47" i="22"/>
  <c r="H47" i="22"/>
  <c r="T18" i="22"/>
  <c r="S18" i="22"/>
  <c r="P18" i="22"/>
  <c r="N18" i="22"/>
  <c r="L18" i="22"/>
  <c r="J18" i="22"/>
  <c r="H18" i="22"/>
  <c r="T97" i="22"/>
  <c r="S97" i="22"/>
  <c r="P97" i="22"/>
  <c r="N97" i="22"/>
  <c r="L97" i="22"/>
  <c r="J97" i="22"/>
  <c r="H97" i="22"/>
  <c r="T65" i="22"/>
  <c r="S65" i="22"/>
  <c r="P65" i="22"/>
  <c r="N65" i="22"/>
  <c r="L65" i="22"/>
  <c r="J65" i="22"/>
  <c r="H65" i="22"/>
  <c r="T106" i="22"/>
  <c r="S106" i="22"/>
  <c r="P106" i="22"/>
  <c r="N106" i="22"/>
  <c r="L106" i="22"/>
  <c r="J106" i="22"/>
  <c r="H106" i="22"/>
  <c r="T27" i="22"/>
  <c r="S27" i="22"/>
  <c r="P27" i="22"/>
  <c r="N27" i="22"/>
  <c r="L27" i="22"/>
  <c r="J27" i="22"/>
  <c r="H27" i="22"/>
  <c r="T54" i="22"/>
  <c r="S54" i="22"/>
  <c r="P54" i="22"/>
  <c r="N54" i="22"/>
  <c r="L54" i="22"/>
  <c r="J54" i="22"/>
  <c r="H54" i="22"/>
  <c r="T138" i="22"/>
  <c r="S138" i="22"/>
  <c r="P138" i="22"/>
  <c r="N138" i="22"/>
  <c r="L138" i="22"/>
  <c r="J138" i="22"/>
  <c r="H138" i="22"/>
  <c r="T79" i="22"/>
  <c r="S79" i="22"/>
  <c r="P79" i="22"/>
  <c r="N79" i="22"/>
  <c r="L79" i="22"/>
  <c r="J79" i="22"/>
  <c r="H79" i="22"/>
  <c r="T101" i="22"/>
  <c r="S101" i="22"/>
  <c r="P101" i="22"/>
  <c r="N101" i="22"/>
  <c r="L101" i="22"/>
  <c r="J101" i="22"/>
  <c r="H101" i="22"/>
  <c r="T181" i="22"/>
  <c r="S181" i="22"/>
  <c r="P181" i="22"/>
  <c r="N181" i="22"/>
  <c r="L181" i="22"/>
  <c r="J181" i="22"/>
  <c r="H181" i="22"/>
  <c r="T168" i="22"/>
  <c r="S168" i="22"/>
  <c r="P168" i="22"/>
  <c r="N168" i="22"/>
  <c r="L168" i="22"/>
  <c r="J168" i="22"/>
  <c r="H168" i="22"/>
  <c r="T33" i="22"/>
  <c r="S33" i="22"/>
  <c r="P33" i="22"/>
  <c r="N33" i="22"/>
  <c r="L33" i="22"/>
  <c r="J33" i="22"/>
  <c r="H33" i="22"/>
  <c r="T84" i="22"/>
  <c r="S84" i="22"/>
  <c r="P84" i="22"/>
  <c r="N84" i="22"/>
  <c r="L84" i="22"/>
  <c r="J84" i="22"/>
  <c r="H84" i="22"/>
  <c r="T217" i="22"/>
  <c r="S217" i="22"/>
  <c r="P217" i="22"/>
  <c r="N217" i="22"/>
  <c r="L217" i="22"/>
  <c r="J217" i="22"/>
  <c r="H217" i="22"/>
  <c r="T7" i="22"/>
  <c r="S7" i="22"/>
  <c r="P7" i="22"/>
  <c r="N7" i="22"/>
  <c r="L7" i="22"/>
  <c r="J7" i="22"/>
  <c r="H7" i="22"/>
  <c r="T95" i="22"/>
  <c r="S95" i="22"/>
  <c r="P95" i="22"/>
  <c r="N95" i="22"/>
  <c r="L95" i="22"/>
  <c r="J95" i="22"/>
  <c r="H95" i="22"/>
  <c r="T158" i="22"/>
  <c r="S158" i="22"/>
  <c r="P158" i="22"/>
  <c r="N158" i="22"/>
  <c r="L158" i="22"/>
  <c r="J158" i="22"/>
  <c r="H158" i="22"/>
  <c r="T88" i="22"/>
  <c r="S88" i="22"/>
  <c r="P88" i="22"/>
  <c r="N88" i="22"/>
  <c r="L88" i="22"/>
  <c r="J88" i="22"/>
  <c r="H88" i="22"/>
  <c r="T118" i="22"/>
  <c r="S118" i="22"/>
  <c r="P118" i="22"/>
  <c r="N118" i="22"/>
  <c r="L118" i="22"/>
  <c r="J118" i="22"/>
  <c r="H118" i="22"/>
  <c r="T9" i="22"/>
  <c r="S9" i="22"/>
  <c r="P9" i="22"/>
  <c r="N9" i="22"/>
  <c r="L9" i="22"/>
  <c r="J9" i="22"/>
  <c r="H9" i="22"/>
  <c r="T93" i="22"/>
  <c r="S93" i="22"/>
  <c r="P93" i="22"/>
  <c r="N93" i="22"/>
  <c r="L93" i="22"/>
  <c r="J93" i="22"/>
  <c r="H93" i="22"/>
  <c r="T183" i="22"/>
  <c r="S183" i="22"/>
  <c r="P183" i="22"/>
  <c r="N183" i="22"/>
  <c r="L183" i="22"/>
  <c r="J183" i="22"/>
  <c r="H183" i="22"/>
  <c r="T195" i="22"/>
  <c r="S195" i="22"/>
  <c r="P195" i="22"/>
  <c r="N195" i="22"/>
  <c r="L195" i="22"/>
  <c r="J195" i="22"/>
  <c r="H195" i="22"/>
  <c r="T137" i="22"/>
  <c r="S137" i="22"/>
  <c r="P137" i="22"/>
  <c r="N137" i="22"/>
  <c r="L137" i="22"/>
  <c r="J137" i="22"/>
  <c r="H137" i="22"/>
  <c r="T190" i="22"/>
  <c r="S190" i="22"/>
  <c r="P190" i="22"/>
  <c r="N190" i="22"/>
  <c r="L190" i="22"/>
  <c r="J190" i="22"/>
  <c r="H190" i="22"/>
  <c r="T163" i="22"/>
  <c r="S163" i="22"/>
  <c r="P163" i="22"/>
  <c r="N163" i="22"/>
  <c r="L163" i="22"/>
  <c r="J163" i="22"/>
  <c r="H163" i="22"/>
  <c r="T35" i="22"/>
  <c r="S35" i="22"/>
  <c r="P35" i="22"/>
  <c r="N35" i="22"/>
  <c r="L35" i="22"/>
  <c r="J35" i="22"/>
  <c r="H35" i="22"/>
  <c r="T228" i="22"/>
  <c r="S228" i="22"/>
  <c r="P228" i="22"/>
  <c r="N228" i="22"/>
  <c r="L228" i="22"/>
  <c r="J228" i="22"/>
  <c r="H228" i="22"/>
  <c r="T99" i="22"/>
  <c r="S99" i="22"/>
  <c r="P99" i="22"/>
  <c r="N99" i="22"/>
  <c r="L99" i="22"/>
  <c r="J99" i="22"/>
  <c r="H99" i="22"/>
  <c r="T167" i="22"/>
  <c r="S167" i="22"/>
  <c r="P167" i="22"/>
  <c r="N167" i="22"/>
  <c r="L167" i="22"/>
  <c r="J167" i="22"/>
  <c r="H167" i="22"/>
  <c r="T198" i="22"/>
  <c r="S198" i="22"/>
  <c r="P198" i="22"/>
  <c r="N198" i="22"/>
  <c r="L198" i="22"/>
  <c r="J198" i="22"/>
  <c r="H198" i="22"/>
  <c r="T199" i="22"/>
  <c r="S199" i="22"/>
  <c r="P199" i="22"/>
  <c r="N199" i="22"/>
  <c r="L199" i="22"/>
  <c r="J199" i="22"/>
  <c r="H199" i="22"/>
  <c r="T166" i="22"/>
  <c r="S166" i="22"/>
  <c r="P166" i="22"/>
  <c r="N166" i="22"/>
  <c r="L166" i="22"/>
  <c r="J166" i="22"/>
  <c r="H166" i="22"/>
  <c r="T184" i="22"/>
  <c r="S184" i="22"/>
  <c r="P184" i="22"/>
  <c r="N184" i="22"/>
  <c r="L184" i="22"/>
  <c r="J184" i="22"/>
  <c r="H184" i="22"/>
  <c r="T36" i="22"/>
  <c r="S36" i="22"/>
  <c r="P36" i="22"/>
  <c r="N36" i="22"/>
  <c r="L36" i="22"/>
  <c r="J36" i="22"/>
  <c r="H36" i="22"/>
  <c r="T240" i="22"/>
  <c r="S240" i="22"/>
  <c r="P240" i="22"/>
  <c r="N240" i="22"/>
  <c r="L240" i="22"/>
  <c r="J240" i="22"/>
  <c r="H240" i="22"/>
  <c r="T16" i="22"/>
  <c r="S16" i="22"/>
  <c r="P16" i="22"/>
  <c r="N16" i="22"/>
  <c r="L16" i="22"/>
  <c r="J16" i="22"/>
  <c r="H16" i="22"/>
  <c r="T92" i="22"/>
  <c r="S92" i="22"/>
  <c r="P92" i="22"/>
  <c r="N92" i="22"/>
  <c r="L92" i="22"/>
  <c r="J92" i="22"/>
  <c r="H92" i="22"/>
  <c r="T187" i="22"/>
  <c r="S187" i="22"/>
  <c r="P187" i="22"/>
  <c r="N187" i="22"/>
  <c r="L187" i="22"/>
  <c r="J187" i="22"/>
  <c r="H187" i="22"/>
  <c r="T165" i="22"/>
  <c r="S165" i="22"/>
  <c r="P165" i="22"/>
  <c r="N165" i="22"/>
  <c r="L165" i="22"/>
  <c r="J165" i="22"/>
  <c r="H165" i="22"/>
  <c r="T67" i="22"/>
  <c r="S67" i="22"/>
  <c r="P67" i="22"/>
  <c r="N67" i="22"/>
  <c r="L67" i="22"/>
  <c r="J67" i="22"/>
  <c r="H67" i="22"/>
  <c r="T157" i="22"/>
  <c r="S157" i="22"/>
  <c r="P157" i="22"/>
  <c r="N157" i="22"/>
  <c r="L157" i="22"/>
  <c r="J157" i="22"/>
  <c r="H157" i="22"/>
  <c r="T156" i="22"/>
  <c r="S156" i="22"/>
  <c r="P156" i="22"/>
  <c r="N156" i="22"/>
  <c r="L156" i="22"/>
  <c r="J156" i="22"/>
  <c r="H156" i="22"/>
  <c r="T76" i="22"/>
  <c r="S76" i="22"/>
  <c r="P76" i="22"/>
  <c r="N76" i="22"/>
  <c r="L76" i="22"/>
  <c r="J76" i="22"/>
  <c r="H76" i="22"/>
  <c r="T139" i="22"/>
  <c r="S139" i="22"/>
  <c r="P139" i="22"/>
  <c r="N139" i="22"/>
  <c r="L139" i="22"/>
  <c r="J139" i="22"/>
  <c r="H139" i="22"/>
  <c r="T98" i="22"/>
  <c r="S98" i="22"/>
  <c r="P98" i="22"/>
  <c r="N98" i="22"/>
  <c r="L98" i="22"/>
  <c r="J98" i="22"/>
  <c r="H98" i="22"/>
  <c r="T114" i="22"/>
  <c r="S114" i="22"/>
  <c r="P114" i="22"/>
  <c r="N114" i="22"/>
  <c r="L114" i="22"/>
  <c r="T108" i="22"/>
  <c r="S108" i="22"/>
  <c r="P108" i="22"/>
  <c r="N108" i="22"/>
  <c r="L108" i="22"/>
  <c r="T116" i="22"/>
  <c r="S116" i="22"/>
  <c r="P116" i="22"/>
  <c r="N116" i="22"/>
  <c r="L116" i="22"/>
  <c r="T39" i="22"/>
  <c r="S39" i="22"/>
  <c r="P39" i="22"/>
  <c r="N39" i="22"/>
  <c r="L39" i="22"/>
  <c r="T207" i="22"/>
  <c r="S207" i="22"/>
  <c r="P207" i="22"/>
  <c r="N207" i="22"/>
  <c r="L207" i="22"/>
  <c r="T86" i="22"/>
  <c r="S86" i="22"/>
  <c r="P86" i="22"/>
  <c r="N86" i="22"/>
  <c r="L86" i="22"/>
  <c r="T179" i="22"/>
  <c r="S179" i="22"/>
  <c r="P179" i="22"/>
  <c r="N179" i="22"/>
  <c r="L179" i="22"/>
  <c r="T129" i="22"/>
  <c r="S129" i="22"/>
  <c r="P129" i="22"/>
  <c r="N129" i="22"/>
  <c r="L129" i="22"/>
  <c r="T121" i="22"/>
  <c r="S121" i="22"/>
  <c r="P121" i="22"/>
  <c r="N121" i="22"/>
  <c r="L121" i="22"/>
  <c r="T107" i="22"/>
  <c r="S107" i="22"/>
  <c r="P107" i="22"/>
  <c r="N107" i="22"/>
  <c r="L107" i="22"/>
  <c r="T192" i="22"/>
  <c r="S192" i="22"/>
  <c r="P192" i="22"/>
  <c r="N192" i="22"/>
  <c r="L192" i="22"/>
  <c r="T203" i="22"/>
  <c r="S203" i="22"/>
  <c r="P203" i="22"/>
  <c r="N203" i="22"/>
  <c r="L203" i="22"/>
  <c r="T61" i="22"/>
  <c r="S61" i="22"/>
  <c r="P61" i="22"/>
  <c r="N61" i="22"/>
  <c r="L61" i="22"/>
  <c r="T236" i="22"/>
  <c r="S236" i="22"/>
  <c r="P236" i="22"/>
  <c r="N236" i="22"/>
  <c r="L236" i="22"/>
  <c r="T110" i="22"/>
  <c r="S110" i="22"/>
  <c r="P110" i="22"/>
  <c r="N110" i="22"/>
  <c r="L110" i="22"/>
  <c r="T143" i="22"/>
  <c r="S143" i="22"/>
  <c r="P143" i="22"/>
  <c r="N143" i="22"/>
  <c r="L143" i="22"/>
  <c r="T172" i="22"/>
  <c r="S172" i="22"/>
  <c r="P172" i="22"/>
  <c r="N172" i="22"/>
  <c r="L172" i="22"/>
  <c r="T127" i="22"/>
  <c r="S127" i="22"/>
  <c r="P127" i="22"/>
  <c r="N127" i="22"/>
  <c r="L127" i="22"/>
  <c r="T237" i="22"/>
  <c r="S237" i="22"/>
  <c r="P237" i="22"/>
  <c r="N237" i="22"/>
  <c r="L237" i="22"/>
  <c r="T188" i="22"/>
  <c r="S188" i="22"/>
  <c r="P188" i="22"/>
  <c r="N188" i="22"/>
  <c r="L188" i="22"/>
  <c r="T211" i="22"/>
  <c r="S211" i="22"/>
  <c r="P211" i="22"/>
  <c r="N211" i="22"/>
  <c r="L211" i="22"/>
  <c r="T115" i="22"/>
  <c r="S115" i="22"/>
  <c r="P115" i="22"/>
  <c r="N115" i="22"/>
  <c r="L115" i="22"/>
  <c r="T216" i="22"/>
  <c r="S216" i="22"/>
  <c r="P216" i="22"/>
  <c r="N216" i="22"/>
  <c r="L216" i="22"/>
  <c r="T232" i="22"/>
  <c r="S232" i="22"/>
  <c r="P232" i="22"/>
  <c r="N232" i="22"/>
  <c r="L232" i="22"/>
  <c r="T186" i="22"/>
  <c r="S186" i="22"/>
  <c r="P186" i="22"/>
  <c r="N186" i="22"/>
  <c r="L186" i="22"/>
  <c r="T34" i="22"/>
  <c r="S34" i="22"/>
  <c r="P34" i="22"/>
  <c r="N34" i="22"/>
  <c r="L34" i="22"/>
  <c r="T194" i="22"/>
  <c r="S194" i="22"/>
  <c r="P194" i="22"/>
  <c r="N194" i="22"/>
  <c r="L194" i="22"/>
  <c r="T233" i="22"/>
  <c r="S233" i="22"/>
  <c r="P233" i="22"/>
  <c r="N233" i="22"/>
  <c r="L233" i="22"/>
  <c r="T205" i="22"/>
  <c r="S205" i="22"/>
  <c r="P205" i="22"/>
  <c r="N205" i="22"/>
  <c r="L205" i="22"/>
  <c r="T226" i="22"/>
  <c r="S226" i="22"/>
  <c r="P226" i="22"/>
  <c r="N226" i="22"/>
  <c r="L226" i="22"/>
  <c r="T159" i="22"/>
  <c r="S159" i="22"/>
  <c r="P159" i="22"/>
  <c r="N159" i="22"/>
  <c r="L159" i="22"/>
  <c r="T180" i="22"/>
  <c r="S180" i="22"/>
  <c r="P180" i="22"/>
  <c r="N180" i="22"/>
  <c r="L180" i="22"/>
  <c r="BN585" i="20" l="1"/>
  <c r="BN334" i="20"/>
  <c r="BM334" i="20"/>
  <c r="BN282" i="20"/>
  <c r="BM282" i="20"/>
  <c r="BN338" i="20"/>
  <c r="BM338" i="20"/>
  <c r="BN384" i="20"/>
  <c r="BM384" i="20"/>
  <c r="BN104" i="20"/>
  <c r="BM104" i="20"/>
  <c r="BN366" i="20"/>
  <c r="BM366" i="20"/>
  <c r="BN692" i="20"/>
  <c r="BM692" i="20"/>
  <c r="BN42" i="20"/>
  <c r="BM42" i="20"/>
  <c r="BN354" i="20"/>
  <c r="BM354" i="20"/>
  <c r="BN309" i="20"/>
  <c r="BM309" i="20"/>
  <c r="BN358" i="20"/>
  <c r="BM358" i="20"/>
  <c r="BL365" i="20"/>
  <c r="BM365" i="20" s="1"/>
  <c r="BN365" i="20"/>
  <c r="BL521" i="20"/>
  <c r="BM521" i="20" s="1"/>
  <c r="BN229" i="20"/>
  <c r="BN250" i="20"/>
  <c r="BN252" i="20"/>
  <c r="BN258" i="20"/>
  <c r="BN260" i="20"/>
  <c r="BN262" i="20"/>
  <c r="BN280" i="20"/>
  <c r="BN406" i="20"/>
  <c r="BL369" i="20"/>
  <c r="BM369" i="20" s="1"/>
  <c r="BL388" i="20"/>
  <c r="BM388" i="20" s="1"/>
  <c r="BN391" i="20"/>
  <c r="BN395" i="20"/>
  <c r="BN10" i="20"/>
  <c r="BN506" i="20"/>
  <c r="BN682" i="20"/>
  <c r="BN430" i="20"/>
  <c r="BN9" i="20"/>
  <c r="BN466" i="20"/>
  <c r="BL472" i="20"/>
  <c r="BM472" i="20" s="1"/>
  <c r="BN415" i="20"/>
  <c r="BL544" i="20"/>
  <c r="BM544" i="20" s="1"/>
  <c r="BN563" i="20"/>
  <c r="BN565" i="20"/>
  <c r="BL403" i="20"/>
  <c r="BM403" i="20" s="1"/>
  <c r="BN103" i="20"/>
  <c r="BN656" i="20"/>
  <c r="BL672" i="20"/>
  <c r="BM672" i="20" s="1"/>
  <c r="BL233" i="20"/>
  <c r="BM233" i="20" s="1"/>
  <c r="BN238" i="20"/>
  <c r="BN246" i="20"/>
  <c r="BN248" i="20"/>
  <c r="BN241" i="20"/>
  <c r="BN335" i="20"/>
  <c r="BN412" i="20"/>
  <c r="BN660" i="20"/>
  <c r="BN464" i="20"/>
  <c r="BN240" i="20"/>
  <c r="BL273" i="20"/>
  <c r="BM273" i="20" s="1"/>
  <c r="BL325" i="20"/>
  <c r="BM325" i="20" s="1"/>
  <c r="BL345" i="20"/>
  <c r="BM345" i="20" s="1"/>
  <c r="BN554" i="20"/>
  <c r="BN667" i="20"/>
  <c r="BN612" i="20"/>
  <c r="BN611" i="20"/>
  <c r="BN500" i="20"/>
  <c r="BL321" i="20"/>
  <c r="BM321" i="20" s="1"/>
  <c r="BN323" i="20"/>
  <c r="BN374" i="20"/>
  <c r="BN420" i="20"/>
  <c r="BN286" i="20"/>
  <c r="BL441" i="20"/>
  <c r="BM441" i="20" s="1"/>
  <c r="BL447" i="20"/>
  <c r="BM447" i="20" s="1"/>
  <c r="BL450" i="20"/>
  <c r="BM450" i="20" s="1"/>
  <c r="BN453" i="20"/>
  <c r="BL480" i="20"/>
  <c r="BM480" i="20" s="1"/>
  <c r="BN482" i="20"/>
  <c r="BL488" i="20"/>
  <c r="BM488" i="20" s="1"/>
  <c r="BN490" i="20"/>
  <c r="BN510" i="20"/>
  <c r="BN514" i="20"/>
  <c r="BN525" i="20"/>
  <c r="BL665" i="20"/>
  <c r="BM665" i="20" s="1"/>
  <c r="BN569" i="20"/>
  <c r="BN371" i="20"/>
  <c r="BN691" i="20"/>
  <c r="BL263" i="20"/>
  <c r="BM263" i="20" s="1"/>
  <c r="BN91" i="20"/>
  <c r="BL6" i="20"/>
  <c r="BM6" i="20" s="1"/>
  <c r="BL517" i="20"/>
  <c r="BM517" i="20" s="1"/>
  <c r="BN242" i="20"/>
  <c r="BN244" i="20"/>
  <c r="BN268" i="20"/>
  <c r="BL299" i="20"/>
  <c r="BM299" i="20" s="1"/>
  <c r="BN663" i="20"/>
  <c r="BN205" i="20"/>
  <c r="BN337" i="20"/>
  <c r="BN571" i="20"/>
  <c r="BN576" i="20"/>
  <c r="BN579" i="20"/>
  <c r="BN582" i="20"/>
  <c r="BN503" i="20"/>
  <c r="BN502" i="20"/>
  <c r="BN654" i="20"/>
  <c r="BN234" i="20"/>
  <c r="BN401" i="20"/>
  <c r="BM401" i="20"/>
  <c r="BL235" i="20"/>
  <c r="BM235" i="20" s="1"/>
  <c r="BL545" i="20"/>
  <c r="BM545" i="20" s="1"/>
  <c r="BN409" i="20"/>
  <c r="BN277" i="20"/>
  <c r="BN89" i="20"/>
  <c r="BL556" i="20"/>
  <c r="BM556" i="20" s="1"/>
  <c r="BN558" i="20"/>
  <c r="BN587" i="20"/>
  <c r="BN590" i="20"/>
  <c r="BN230" i="20"/>
  <c r="BL688" i="20"/>
  <c r="BM688" i="20" s="1"/>
  <c r="BN674" i="20"/>
  <c r="BN681" i="20"/>
  <c r="BN267" i="20"/>
  <c r="BN655" i="20"/>
  <c r="BN236" i="20"/>
  <c r="BN319" i="20"/>
  <c r="BN322" i="20"/>
  <c r="BM322" i="20"/>
  <c r="BN376" i="20"/>
  <c r="BN73" i="20"/>
  <c r="BN423" i="20"/>
  <c r="BL443" i="20"/>
  <c r="BM443" i="20" s="1"/>
  <c r="BL463" i="20"/>
  <c r="BM463" i="20" s="1"/>
  <c r="BL484" i="20"/>
  <c r="BM484" i="20" s="1"/>
  <c r="BN486" i="20"/>
  <c r="BN687" i="20"/>
  <c r="BL659" i="20"/>
  <c r="BM659" i="20" s="1"/>
  <c r="BN678" i="20"/>
  <c r="BL281" i="20"/>
  <c r="BM281" i="20" s="1"/>
  <c r="BL468" i="20"/>
  <c r="BM468" i="20" s="1"/>
  <c r="BL670" i="20"/>
  <c r="BM670" i="20" s="1"/>
  <c r="BN538" i="20"/>
  <c r="BN227" i="20"/>
  <c r="BL191" i="20"/>
  <c r="BM191" i="20" s="1"/>
  <c r="BN251" i="20"/>
  <c r="BN253" i="20"/>
  <c r="BN257" i="20"/>
  <c r="BN259" i="20"/>
  <c r="BN261" i="20"/>
  <c r="BL404" i="20"/>
  <c r="BM404" i="20" s="1"/>
  <c r="BN279" i="20"/>
  <c r="BL289" i="20"/>
  <c r="BM289" i="20" s="1"/>
  <c r="BL292" i="20"/>
  <c r="BM292" i="20" s="1"/>
  <c r="BL357" i="20"/>
  <c r="BM357" i="20" s="1"/>
  <c r="BN359" i="20"/>
  <c r="BN368" i="20"/>
  <c r="BN652" i="20"/>
  <c r="BN387" i="20"/>
  <c r="BN389" i="20"/>
  <c r="BN392" i="20"/>
  <c r="BL396" i="20"/>
  <c r="BM396" i="20" s="1"/>
  <c r="BN398" i="20"/>
  <c r="BN296" i="20"/>
  <c r="BN427" i="20"/>
  <c r="BN429" i="20"/>
  <c r="BN431" i="20"/>
  <c r="BN407" i="20"/>
  <c r="BN471" i="20"/>
  <c r="BN473" i="20"/>
  <c r="BL689" i="20"/>
  <c r="BM689" i="20" s="1"/>
  <c r="BN86" i="20"/>
  <c r="BN564" i="20"/>
  <c r="BN680" i="20"/>
  <c r="BN683" i="20"/>
  <c r="BN474" i="20"/>
  <c r="BN664" i="20"/>
  <c r="BL676" i="20"/>
  <c r="BM676" i="20" s="1"/>
  <c r="BL243" i="20"/>
  <c r="BM243" i="20" s="1"/>
  <c r="BL437" i="20"/>
  <c r="BM437" i="20" s="1"/>
  <c r="BN673" i="20"/>
  <c r="BL413" i="20"/>
  <c r="BM413" i="20" s="1"/>
  <c r="BN232" i="20"/>
  <c r="BN583" i="20"/>
  <c r="BL314" i="20"/>
  <c r="BM314" i="20" s="1"/>
  <c r="BN685" i="20"/>
  <c r="BN249" i="20"/>
  <c r="BN269" i="20"/>
  <c r="BN686" i="20"/>
  <c r="BL548" i="20"/>
  <c r="BM548" i="20" s="1"/>
  <c r="BN557" i="20"/>
  <c r="BL302" i="20"/>
  <c r="BM302" i="20" s="1"/>
  <c r="BN507" i="20"/>
  <c r="BN668" i="20"/>
  <c r="BN677" i="20"/>
  <c r="BN225" i="20"/>
  <c r="BL671" i="20"/>
  <c r="BM671" i="20" s="1"/>
  <c r="BL87" i="20"/>
  <c r="BM87" i="20" s="1"/>
  <c r="BL419" i="20"/>
  <c r="BM419" i="20" s="1"/>
  <c r="BN438" i="20"/>
  <c r="BN445" i="20"/>
  <c r="BN448" i="20"/>
  <c r="BL452" i="20"/>
  <c r="BM452" i="20" s="1"/>
  <c r="BN481" i="20"/>
  <c r="BN487" i="20"/>
  <c r="BN489" i="20"/>
  <c r="BN418" i="20"/>
  <c r="BN511" i="20"/>
  <c r="BN515" i="20"/>
  <c r="BN278" i="20"/>
  <c r="BN693" i="20"/>
  <c r="BN684" i="20"/>
  <c r="BN256" i="20"/>
  <c r="BN290" i="20"/>
  <c r="BM290" i="20"/>
  <c r="BN386" i="20"/>
  <c r="BN428" i="20"/>
  <c r="BN539" i="20"/>
  <c r="BL679" i="20"/>
  <c r="BM679" i="20" s="1"/>
  <c r="BN7" i="20"/>
  <c r="BN245" i="20"/>
  <c r="BN247" i="20"/>
  <c r="BN408" i="20"/>
  <c r="BN214" i="20"/>
  <c r="BN411" i="20"/>
  <c r="BN301" i="20"/>
  <c r="BN397" i="20"/>
  <c r="BN570" i="20"/>
  <c r="BN575" i="20"/>
  <c r="BN578" i="20"/>
  <c r="BN581" i="20"/>
  <c r="BL651" i="20"/>
  <c r="BM651" i="20" s="1"/>
  <c r="BN143" i="20"/>
  <c r="BN297" i="20"/>
  <c r="BN591" i="20"/>
  <c r="BL662" i="20"/>
  <c r="BM662" i="20" s="1"/>
  <c r="BN661" i="20"/>
  <c r="BN588" i="20"/>
  <c r="BN61" i="20"/>
  <c r="BN355" i="20"/>
  <c r="BN695" i="20"/>
  <c r="BN592" i="20"/>
  <c r="BN237" i="20"/>
  <c r="BL598" i="20"/>
  <c r="BM598" i="20" s="1"/>
  <c r="BN320" i="20"/>
  <c r="BL373" i="20"/>
  <c r="BM373" i="20" s="1"/>
  <c r="BN375" i="20"/>
  <c r="BN382" i="20"/>
  <c r="BN65" i="20"/>
  <c r="BN422" i="20"/>
  <c r="BN424" i="20"/>
  <c r="BN440" i="20"/>
  <c r="BL449" i="20"/>
  <c r="BM449" i="20" s="1"/>
  <c r="BN666" i="20"/>
  <c r="BN485" i="20"/>
  <c r="BL516" i="20"/>
  <c r="BM516" i="20" s="1"/>
  <c r="BN523" i="20"/>
  <c r="BN529" i="20"/>
  <c r="BN658" i="20"/>
  <c r="BN224" i="20"/>
  <c r="Q235" i="22"/>
  <c r="R235" i="22" s="1"/>
  <c r="Q128" i="22"/>
  <c r="R128" i="22" s="1"/>
  <c r="Q180" i="22"/>
  <c r="R180" i="22" s="1"/>
  <c r="Q232" i="22"/>
  <c r="R232" i="22" s="1"/>
  <c r="Q188" i="22"/>
  <c r="R188" i="22" s="1"/>
  <c r="Q143" i="22"/>
  <c r="R143" i="22" s="1"/>
  <c r="Q129" i="22"/>
  <c r="R129" i="22" s="1"/>
  <c r="Q39" i="22"/>
  <c r="R39" i="22" s="1"/>
  <c r="Q159" i="22"/>
  <c r="R159" i="22" s="1"/>
  <c r="Q231" i="22"/>
  <c r="R231" i="22" s="1"/>
  <c r="Q160" i="22"/>
  <c r="R160" i="22" s="1"/>
  <c r="Q28" i="22"/>
  <c r="R28" i="22" s="1"/>
  <c r="Q162" i="22"/>
  <c r="R162" i="22" s="1"/>
  <c r="Q78" i="22"/>
  <c r="R78" i="22" s="1"/>
  <c r="Q108" i="22"/>
  <c r="R108" i="22" s="1"/>
  <c r="Q65" i="22"/>
  <c r="R65" i="22" s="1"/>
  <c r="Q97" i="22"/>
  <c r="R97" i="22" s="1"/>
  <c r="Q66" i="22"/>
  <c r="R66" i="22" s="1"/>
  <c r="Q206" i="22"/>
  <c r="R206" i="22" s="1"/>
  <c r="Q85" i="22"/>
  <c r="R85" i="22" s="1"/>
  <c r="Q178" i="22"/>
  <c r="R178" i="22" s="1"/>
  <c r="Q210" i="22"/>
  <c r="R210" i="22" s="1"/>
  <c r="Q221" i="22"/>
  <c r="R221" i="22" s="1"/>
  <c r="Q13" i="22"/>
  <c r="R13" i="22" s="1"/>
  <c r="Q151" i="22"/>
  <c r="R151" i="22" s="1"/>
  <c r="Q212" i="22"/>
  <c r="R212" i="22" s="1"/>
  <c r="Q144" i="22"/>
  <c r="R144" i="22" s="1"/>
  <c r="Q174" i="22"/>
  <c r="R174" i="22" s="1"/>
  <c r="Q134" i="22"/>
  <c r="R134" i="22" s="1"/>
  <c r="Q89" i="22"/>
  <c r="R89" i="22" s="1"/>
  <c r="Q58" i="22"/>
  <c r="R58" i="22" s="1"/>
  <c r="Q135" i="22"/>
  <c r="R135" i="22" s="1"/>
  <c r="Q117" i="22"/>
  <c r="R117" i="22" s="1"/>
  <c r="Q171" i="22"/>
  <c r="R171" i="22" s="1"/>
  <c r="Q204" i="22"/>
  <c r="R204" i="22" s="1"/>
  <c r="Q103" i="22"/>
  <c r="R103" i="22" s="1"/>
  <c r="Q24" i="22"/>
  <c r="R24" i="22" s="1"/>
  <c r="Q122" i="22"/>
  <c r="R122" i="22" s="1"/>
  <c r="Q208" i="22"/>
  <c r="R208" i="22" s="1"/>
  <c r="Q51" i="22"/>
  <c r="R51" i="22" s="1"/>
  <c r="Q147" i="22"/>
  <c r="R147" i="22" s="1"/>
  <c r="Q96" i="22"/>
  <c r="R96" i="22" s="1"/>
  <c r="Q131" i="22"/>
  <c r="R131" i="22" s="1"/>
  <c r="Q81" i="22"/>
  <c r="R81" i="22" s="1"/>
  <c r="Q4" i="22"/>
  <c r="R4" i="22" s="1"/>
  <c r="Q5" i="22"/>
  <c r="R5" i="22" s="1"/>
  <c r="Q111" i="22"/>
  <c r="R111" i="22" s="1"/>
  <c r="Q209" i="22"/>
  <c r="R209" i="22" s="1"/>
  <c r="Q150" i="22"/>
  <c r="R150" i="22" s="1"/>
  <c r="Q110" i="22"/>
  <c r="R110" i="22" s="1"/>
  <c r="Q61" i="22"/>
  <c r="R61" i="22" s="1"/>
  <c r="Q203" i="22"/>
  <c r="R203" i="22" s="1"/>
  <c r="Q114" i="22"/>
  <c r="R114" i="22" s="1"/>
  <c r="Q233" i="22"/>
  <c r="R233" i="22" s="1"/>
  <c r="Q127" i="22"/>
  <c r="R127" i="22" s="1"/>
  <c r="Q62" i="22"/>
  <c r="R62" i="22" s="1"/>
  <c r="Q59" i="22"/>
  <c r="R59" i="22" s="1"/>
  <c r="Q83" i="22"/>
  <c r="R83" i="22" s="1"/>
  <c r="Q94" i="22"/>
  <c r="R94" i="22" s="1"/>
  <c r="Q29" i="22"/>
  <c r="R29" i="22" s="1"/>
  <c r="Q225" i="22"/>
  <c r="R225" i="22" s="1"/>
  <c r="Q234" i="22"/>
  <c r="R234" i="22" s="1"/>
  <c r="Q11" i="22"/>
  <c r="R11" i="22" s="1"/>
  <c r="Q69" i="22"/>
  <c r="R69" i="22" s="1"/>
  <c r="Q73" i="22"/>
  <c r="R73" i="22" s="1"/>
  <c r="Q70" i="22"/>
  <c r="R70" i="22" s="1"/>
  <c r="Q71" i="22"/>
  <c r="R71" i="22" s="1"/>
  <c r="Q124" i="22"/>
  <c r="R124" i="22" s="1"/>
  <c r="Q50" i="22"/>
  <c r="R50" i="22" s="1"/>
  <c r="Q182" i="22"/>
  <c r="R182" i="22" s="1"/>
  <c r="Q140" i="22"/>
  <c r="R140" i="22" s="1"/>
  <c r="Q113" i="22"/>
  <c r="R113" i="22" s="1"/>
  <c r="Q72" i="22"/>
  <c r="R72" i="22" s="1"/>
  <c r="Q42" i="22"/>
  <c r="R42" i="22" s="1"/>
  <c r="Q10" i="22"/>
  <c r="R10" i="22" s="1"/>
  <c r="Q53" i="22"/>
  <c r="R53" i="22" s="1"/>
  <c r="Q226" i="22"/>
  <c r="R226" i="22" s="1"/>
  <c r="Q194" i="22"/>
  <c r="R194" i="22" s="1"/>
  <c r="Q186" i="22"/>
  <c r="R186" i="22" s="1"/>
  <c r="Q236" i="22"/>
  <c r="R236" i="22" s="1"/>
  <c r="Q192" i="22"/>
  <c r="R192" i="22" s="1"/>
  <c r="Q121" i="22"/>
  <c r="R121" i="22" s="1"/>
  <c r="Q216" i="22"/>
  <c r="R216" i="22" s="1"/>
  <c r="Q211" i="22"/>
  <c r="R211" i="22" s="1"/>
  <c r="Q107" i="22"/>
  <c r="R107" i="22" s="1"/>
  <c r="Q179" i="22"/>
  <c r="R179" i="22" s="1"/>
  <c r="Q207" i="22"/>
  <c r="R207" i="22" s="1"/>
  <c r="Q34" i="22"/>
  <c r="R34" i="22" s="1"/>
  <c r="Q205" i="22"/>
  <c r="R205" i="22" s="1"/>
  <c r="Q115" i="22"/>
  <c r="R115" i="22" s="1"/>
  <c r="Q237" i="22"/>
  <c r="R237" i="22" s="1"/>
  <c r="Q172" i="22"/>
  <c r="R172" i="22" s="1"/>
  <c r="Q86" i="22"/>
  <c r="R86" i="22" s="1"/>
  <c r="Q187" i="22"/>
  <c r="R187" i="22" s="1"/>
  <c r="Q166" i="22"/>
  <c r="R166" i="22" s="1"/>
  <c r="Q167" i="22"/>
  <c r="R167" i="22" s="1"/>
  <c r="Q35" i="22"/>
  <c r="R35" i="22" s="1"/>
  <c r="Q195" i="22"/>
  <c r="R195" i="22" s="1"/>
  <c r="Q118" i="22"/>
  <c r="R118" i="22" s="1"/>
  <c r="Q95" i="22"/>
  <c r="R95" i="22" s="1"/>
  <c r="Q84" i="22"/>
  <c r="R84" i="22" s="1"/>
  <c r="Q101" i="22"/>
  <c r="R101" i="22" s="1"/>
  <c r="Q138" i="22"/>
  <c r="R138" i="22" s="1"/>
  <c r="Q60" i="22"/>
  <c r="R60" i="22" s="1"/>
  <c r="Q109" i="22"/>
  <c r="R109" i="22" s="1"/>
  <c r="Q164" i="22"/>
  <c r="R164" i="22" s="1"/>
  <c r="Q219" i="22"/>
  <c r="R219" i="22" s="1"/>
  <c r="Q90" i="22"/>
  <c r="R90" i="22" s="1"/>
  <c r="Q169" i="22"/>
  <c r="R169" i="22" s="1"/>
  <c r="Q17" i="22"/>
  <c r="R17" i="22" s="1"/>
  <c r="Q123" i="22"/>
  <c r="R123" i="22" s="1"/>
  <c r="Q239" i="22"/>
  <c r="R239" i="22" s="1"/>
  <c r="Q154" i="22"/>
  <c r="R154" i="22" s="1"/>
  <c r="Q44" i="22"/>
  <c r="R44" i="22" s="1"/>
  <c r="Q49" i="22"/>
  <c r="R49" i="22" s="1"/>
  <c r="Q40" i="22"/>
  <c r="R40" i="22" s="1"/>
  <c r="Q193" i="22"/>
  <c r="R193" i="22" s="1"/>
  <c r="Q26" i="22"/>
  <c r="R26" i="22" s="1"/>
  <c r="Q98" i="22"/>
  <c r="R98" i="22" s="1"/>
  <c r="Q139" i="22"/>
  <c r="R139" i="22" s="1"/>
  <c r="Q156" i="22"/>
  <c r="R156" i="22" s="1"/>
  <c r="Q67" i="22"/>
  <c r="R67" i="22" s="1"/>
  <c r="Q165" i="22"/>
  <c r="R165" i="22" s="1"/>
  <c r="Q16" i="22"/>
  <c r="R16" i="22" s="1"/>
  <c r="Q240" i="22"/>
  <c r="R240" i="22" s="1"/>
  <c r="Q36" i="22"/>
  <c r="R36" i="22" s="1"/>
  <c r="Q184" i="22"/>
  <c r="R184" i="22" s="1"/>
  <c r="Q199" i="22"/>
  <c r="R199" i="22" s="1"/>
  <c r="Q198" i="22"/>
  <c r="R198" i="22" s="1"/>
  <c r="Q228" i="22"/>
  <c r="R228" i="22" s="1"/>
  <c r="Q190" i="22"/>
  <c r="R190" i="22" s="1"/>
  <c r="Q137" i="22"/>
  <c r="R137" i="22" s="1"/>
  <c r="Q93" i="22"/>
  <c r="R93" i="22" s="1"/>
  <c r="Q9" i="22"/>
  <c r="R9" i="22" s="1"/>
  <c r="Q88" i="22"/>
  <c r="R88" i="22" s="1"/>
  <c r="Q158" i="22"/>
  <c r="R158" i="22" s="1"/>
  <c r="Q7" i="22"/>
  <c r="R7" i="22" s="1"/>
  <c r="Q217" i="22"/>
  <c r="R217" i="22" s="1"/>
  <c r="Q168" i="22"/>
  <c r="R168" i="22" s="1"/>
  <c r="Q181" i="22"/>
  <c r="R181" i="22" s="1"/>
  <c r="Q79" i="22"/>
  <c r="R79" i="22" s="1"/>
  <c r="Q27" i="22"/>
  <c r="R27" i="22" s="1"/>
  <c r="Q106" i="22"/>
  <c r="R106" i="22" s="1"/>
  <c r="Q47" i="22"/>
  <c r="R47" i="22" s="1"/>
  <c r="Q100" i="22"/>
  <c r="R100" i="22" s="1"/>
  <c r="Q201" i="22"/>
  <c r="R201" i="22" s="1"/>
  <c r="Q152" i="22"/>
  <c r="R152" i="22" s="1"/>
  <c r="Q218" i="22"/>
  <c r="R218" i="22" s="1"/>
  <c r="Q241" i="22"/>
  <c r="R241" i="22" s="1"/>
  <c r="Q2" i="22"/>
  <c r="R2" i="22" s="1"/>
  <c r="Q161" i="22"/>
  <c r="R161" i="22" s="1"/>
  <c r="Q102" i="22"/>
  <c r="R102" i="22" s="1"/>
  <c r="Q215" i="22"/>
  <c r="R215" i="22" s="1"/>
  <c r="Q213" i="22"/>
  <c r="R213" i="22" s="1"/>
  <c r="Q133" i="22"/>
  <c r="R133" i="22" s="1"/>
  <c r="Q170" i="22"/>
  <c r="R170" i="22" s="1"/>
  <c r="Q175" i="22"/>
  <c r="R175" i="22" s="1"/>
  <c r="Q80" i="22"/>
  <c r="R80" i="22" s="1"/>
  <c r="Q119" i="22"/>
  <c r="R119" i="22" s="1"/>
  <c r="Q37" i="22"/>
  <c r="R37" i="22" s="1"/>
  <c r="Q3" i="22"/>
  <c r="R3" i="22" s="1"/>
  <c r="Q30" i="22"/>
  <c r="R30" i="22" s="1"/>
  <c r="Q75" i="22"/>
  <c r="R75" i="22" s="1"/>
  <c r="Q126" i="22"/>
  <c r="R126" i="22" s="1"/>
  <c r="Q125" i="22"/>
  <c r="R125" i="22" s="1"/>
  <c r="Q229" i="22"/>
  <c r="R229" i="22" s="1"/>
  <c r="Q189" i="22"/>
  <c r="R189" i="22" s="1"/>
  <c r="Q14" i="22"/>
  <c r="R14" i="22" s="1"/>
  <c r="Q8" i="22"/>
  <c r="R8" i="22" s="1"/>
  <c r="Q19" i="22"/>
  <c r="R19" i="22" s="1"/>
  <c r="Q64" i="22"/>
  <c r="R64" i="22" s="1"/>
  <c r="Q141" i="22"/>
  <c r="R141" i="22" s="1"/>
  <c r="Q31" i="22"/>
  <c r="R31" i="22" s="1"/>
  <c r="Q112" i="22"/>
  <c r="R112" i="22" s="1"/>
  <c r="Q200" i="22"/>
  <c r="R200" i="22" s="1"/>
  <c r="Q82" i="22"/>
  <c r="R82" i="22" s="1"/>
  <c r="Q87" i="22"/>
  <c r="R87" i="22" s="1"/>
  <c r="Q32" i="22"/>
  <c r="R32" i="22" s="1"/>
  <c r="Q145" i="22"/>
  <c r="R145" i="22" s="1"/>
  <c r="Q74" i="22"/>
  <c r="R74" i="22" s="1"/>
  <c r="Q142" i="22"/>
  <c r="R142" i="22" s="1"/>
  <c r="Q104" i="22"/>
  <c r="R104" i="22" s="1"/>
  <c r="Q55" i="22"/>
  <c r="R55" i="22" s="1"/>
  <c r="Q202" i="22"/>
  <c r="R202" i="22" s="1"/>
  <c r="Q197" i="22"/>
  <c r="R197" i="22" s="1"/>
  <c r="Q48" i="22"/>
  <c r="R48" i="22" s="1"/>
  <c r="Q15" i="22"/>
  <c r="R15" i="22" s="1"/>
  <c r="Q120" i="22"/>
  <c r="R120" i="22" s="1"/>
  <c r="Q6" i="22"/>
  <c r="R6" i="22" s="1"/>
  <c r="Q25" i="22"/>
  <c r="R25" i="22" s="1"/>
  <c r="Q38" i="22"/>
  <c r="R38" i="22" s="1"/>
  <c r="Q45" i="22"/>
  <c r="R45" i="22" s="1"/>
  <c r="Q116" i="22"/>
  <c r="R116" i="22" s="1"/>
  <c r="Q76" i="22"/>
  <c r="R76" i="22" s="1"/>
  <c r="Q157" i="22"/>
  <c r="R157" i="22" s="1"/>
  <c r="Q92" i="22"/>
  <c r="R92" i="22" s="1"/>
  <c r="Q99" i="22"/>
  <c r="R99" i="22" s="1"/>
  <c r="Q163" i="22"/>
  <c r="R163" i="22" s="1"/>
  <c r="Q183" i="22"/>
  <c r="R183" i="22" s="1"/>
  <c r="Q33" i="22"/>
  <c r="R33" i="22" s="1"/>
  <c r="Q54" i="22"/>
  <c r="R54" i="22" s="1"/>
  <c r="Q18" i="22"/>
  <c r="R18" i="22" s="1"/>
  <c r="Q41" i="22"/>
  <c r="R41" i="22" s="1"/>
  <c r="Q224" i="22"/>
  <c r="R224" i="22" s="1"/>
  <c r="Q153" i="22"/>
  <c r="R153" i="22" s="1"/>
  <c r="Q214" i="22"/>
  <c r="R214" i="22" s="1"/>
  <c r="Q238" i="22"/>
  <c r="R238" i="22" s="1"/>
  <c r="Q77" i="22"/>
  <c r="R77" i="22" s="1"/>
  <c r="Q146" i="22"/>
  <c r="R146" i="22" s="1"/>
  <c r="Q196" i="22"/>
  <c r="R196" i="22" s="1"/>
  <c r="Q177" i="22"/>
  <c r="R177" i="22" s="1"/>
  <c r="Q130" i="22"/>
  <c r="R130" i="22" s="1"/>
  <c r="Q23" i="22"/>
  <c r="R23" i="22" s="1"/>
  <c r="Q21" i="22"/>
  <c r="R21" i="22" s="1"/>
  <c r="Q20" i="22"/>
  <c r="R20" i="22" s="1"/>
  <c r="Q57" i="22"/>
  <c r="R57" i="22" s="1"/>
  <c r="Q63" i="22"/>
  <c r="R63" i="22" s="1"/>
  <c r="Q173" i="22"/>
  <c r="R173" i="22" s="1"/>
  <c r="Q22" i="22"/>
  <c r="R22" i="22" s="1"/>
  <c r="Q105" i="22"/>
  <c r="R105" i="22" s="1"/>
  <c r="Q132" i="22"/>
  <c r="R132" i="22" s="1"/>
  <c r="Q136" i="22"/>
  <c r="R136" i="22" s="1"/>
  <c r="BN447" i="20" l="1"/>
  <c r="BN516" i="20"/>
  <c r="BN449" i="20"/>
  <c r="BN373" i="20"/>
  <c r="BN545" i="20"/>
  <c r="BN299" i="20"/>
  <c r="BN263" i="20"/>
  <c r="BN289" i="20"/>
  <c r="BN670" i="20"/>
  <c r="BN233" i="20"/>
  <c r="BN488" i="20"/>
  <c r="BN672" i="20"/>
  <c r="BN302" i="20"/>
  <c r="BN688" i="20"/>
  <c r="BN517" i="20"/>
  <c r="BN321" i="20"/>
  <c r="BN662" i="20"/>
  <c r="BN671" i="20"/>
  <c r="BN357" i="20"/>
  <c r="BN463" i="20"/>
  <c r="BN556" i="20"/>
  <c r="BN6" i="20"/>
  <c r="BN472" i="20"/>
  <c r="BN598" i="20"/>
  <c r="BN679" i="20"/>
  <c r="BN548" i="20"/>
  <c r="BN437" i="20"/>
  <c r="BN404" i="20"/>
  <c r="BN468" i="20"/>
  <c r="BN281" i="20"/>
  <c r="BN443" i="20"/>
  <c r="BN235" i="20"/>
  <c r="BN676" i="20"/>
  <c r="BN191" i="20"/>
  <c r="BN665" i="20"/>
  <c r="BN450" i="20"/>
  <c r="BN441" i="20"/>
  <c r="BN419" i="20"/>
  <c r="BN87" i="20"/>
  <c r="BN480" i="20"/>
  <c r="BN345" i="20"/>
  <c r="BN273" i="20"/>
  <c r="BN544" i="20"/>
  <c r="BN413" i="20"/>
  <c r="BN403" i="20"/>
  <c r="BN651" i="20"/>
  <c r="BN314" i="20"/>
  <c r="BN396" i="20"/>
  <c r="BN243" i="20"/>
  <c r="BN689" i="20"/>
  <c r="BN292" i="20"/>
  <c r="BN659" i="20"/>
  <c r="BN484" i="20"/>
  <c r="BN452" i="20"/>
  <c r="BN325" i="20"/>
  <c r="BN369" i="20"/>
  <c r="BN521" i="20"/>
  <c r="BN388" i="20"/>
  <c r="M226" i="20"/>
  <c r="M20" i="20"/>
  <c r="M222" i="20"/>
  <c r="M353" i="20"/>
  <c r="M220" i="20"/>
  <c r="M219" i="20"/>
  <c r="M433" i="20"/>
  <c r="M8" i="20"/>
  <c r="M221" i="20"/>
  <c r="M212" i="20"/>
  <c r="M211" i="20"/>
  <c r="M210" i="20"/>
  <c r="M209" i="20"/>
  <c r="M207" i="20"/>
  <c r="M206" i="20"/>
  <c r="M204" i="20"/>
  <c r="M203" i="20"/>
  <c r="M202" i="20"/>
  <c r="M201" i="20"/>
  <c r="M200" i="20"/>
  <c r="M199" i="20"/>
  <c r="M198" i="20"/>
  <c r="M197" i="20"/>
  <c r="M196" i="20"/>
  <c r="M194" i="20"/>
  <c r="M193" i="20"/>
  <c r="M192" i="20"/>
  <c r="M213" i="20"/>
  <c r="M190" i="20"/>
  <c r="M189" i="20"/>
  <c r="M188" i="20"/>
  <c r="M187" i="20"/>
  <c r="M185" i="20"/>
  <c r="M184" i="20"/>
  <c r="M183" i="20"/>
  <c r="M181" i="20"/>
  <c r="M180" i="20"/>
  <c r="M179" i="20"/>
  <c r="M178" i="20"/>
  <c r="M174" i="20"/>
  <c r="M173" i="20"/>
  <c r="M172" i="20"/>
  <c r="M171" i="20"/>
  <c r="M170" i="20"/>
  <c r="M169" i="20"/>
  <c r="M167" i="20"/>
  <c r="M166" i="20"/>
  <c r="M162" i="20"/>
  <c r="M161" i="20"/>
  <c r="M160" i="20"/>
  <c r="M159" i="20"/>
  <c r="M158" i="20"/>
  <c r="M157" i="20"/>
  <c r="M156" i="20"/>
  <c r="M155" i="20"/>
  <c r="M154" i="20"/>
  <c r="M153" i="20"/>
  <c r="M152" i="20"/>
  <c r="M151" i="20"/>
  <c r="M150" i="20"/>
  <c r="M149" i="20"/>
  <c r="M148" i="20"/>
  <c r="M147" i="20"/>
  <c r="M146" i="20"/>
  <c r="M145" i="20"/>
  <c r="M144" i="20"/>
  <c r="M142" i="20"/>
  <c r="M141" i="20"/>
  <c r="M140" i="20"/>
  <c r="M139" i="20"/>
  <c r="M138" i="20"/>
  <c r="M137" i="20"/>
  <c r="M136" i="20"/>
  <c r="M135" i="20"/>
  <c r="M134" i="20"/>
  <c r="M133" i="20"/>
  <c r="M132" i="20"/>
  <c r="M131" i="20"/>
  <c r="M130" i="20"/>
  <c r="M129" i="20"/>
  <c r="M128" i="20"/>
  <c r="M127" i="20"/>
  <c r="M126" i="20"/>
  <c r="M125" i="20"/>
  <c r="M124" i="20"/>
  <c r="M123" i="20"/>
  <c r="M122" i="20"/>
  <c r="M121" i="20"/>
  <c r="M120" i="20"/>
  <c r="M119" i="20"/>
  <c r="M118" i="20"/>
  <c r="M117" i="20"/>
  <c r="M116" i="20"/>
  <c r="M115" i="20"/>
  <c r="M114" i="20"/>
  <c r="M113" i="20"/>
  <c r="M112" i="20"/>
  <c r="M111" i="20"/>
  <c r="M110" i="20"/>
  <c r="M109" i="20"/>
  <c r="M108" i="20"/>
  <c r="M107" i="20"/>
  <c r="M106" i="20"/>
  <c r="M105" i="20"/>
  <c r="M102" i="20"/>
  <c r="M101" i="20"/>
  <c r="M100" i="20"/>
  <c r="M99" i="20"/>
  <c r="M98" i="20"/>
  <c r="M97" i="20"/>
  <c r="M96" i="20"/>
  <c r="M95" i="20"/>
  <c r="M94" i="20"/>
  <c r="M93" i="20"/>
  <c r="M92" i="20"/>
  <c r="M90" i="20"/>
  <c r="M88" i="20"/>
  <c r="M85" i="20"/>
  <c r="M83" i="20"/>
  <c r="M82" i="20"/>
  <c r="M79" i="20"/>
  <c r="M78" i="20"/>
  <c r="M77" i="20"/>
  <c r="M76" i="20"/>
  <c r="M75" i="20"/>
  <c r="M71" i="20"/>
  <c r="M70" i="20"/>
  <c r="M69" i="20"/>
  <c r="M68" i="20"/>
  <c r="M67" i="20"/>
  <c r="M66" i="20"/>
  <c r="M64" i="20"/>
  <c r="M63" i="20"/>
  <c r="M62" i="20"/>
  <c r="M60" i="20"/>
  <c r="M59" i="20"/>
  <c r="M58" i="20"/>
  <c r="M57" i="20"/>
  <c r="M56" i="20"/>
  <c r="M55" i="20"/>
  <c r="M54" i="20"/>
  <c r="M52" i="20"/>
  <c r="M51" i="20"/>
  <c r="M50" i="20"/>
  <c r="M49" i="20"/>
  <c r="M46" i="20"/>
  <c r="M44" i="20"/>
  <c r="M43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17" i="20"/>
  <c r="M16" i="20"/>
  <c r="M15" i="20"/>
  <c r="M14" i="20"/>
  <c r="M13" i="20"/>
  <c r="M12" i="20"/>
  <c r="M11" i="20"/>
  <c r="M308" i="20"/>
  <c r="M3" i="20"/>
  <c r="AX226" i="20"/>
  <c r="AU226" i="20"/>
  <c r="AS226" i="20"/>
  <c r="AU306" i="20"/>
  <c r="AS306" i="20"/>
  <c r="AX20" i="20"/>
  <c r="AU20" i="20"/>
  <c r="AS20" i="20"/>
  <c r="AX222" i="20"/>
  <c r="AU222" i="20"/>
  <c r="AS222" i="20"/>
  <c r="AU353" i="20"/>
  <c r="AS353" i="20"/>
  <c r="AX220" i="20"/>
  <c r="AU220" i="20"/>
  <c r="AS220" i="20"/>
  <c r="AX219" i="20"/>
  <c r="AU219" i="20"/>
  <c r="AS219" i="20"/>
  <c r="AU433" i="20"/>
  <c r="AS433" i="20"/>
  <c r="AU8" i="20"/>
  <c r="AU221" i="20"/>
  <c r="AU536" i="20"/>
  <c r="AS536" i="20"/>
  <c r="AU426" i="20"/>
  <c r="AS426" i="20"/>
  <c r="AU215" i="20"/>
  <c r="AS215" i="20"/>
  <c r="AX212" i="20"/>
  <c r="AU212" i="20"/>
  <c r="AS212" i="20"/>
  <c r="AX211" i="20"/>
  <c r="AU211" i="20"/>
  <c r="AS211" i="20"/>
  <c r="AX210" i="20"/>
  <c r="AU210" i="20"/>
  <c r="AS210" i="20"/>
  <c r="AX209" i="20"/>
  <c r="AU209" i="20"/>
  <c r="AS209" i="20"/>
  <c r="AX207" i="20"/>
  <c r="AU207" i="20"/>
  <c r="AS207" i="20"/>
  <c r="AX206" i="20"/>
  <c r="AU206" i="20"/>
  <c r="AS206" i="20"/>
  <c r="AX204" i="20"/>
  <c r="AU204" i="20"/>
  <c r="AS204" i="20"/>
  <c r="AX203" i="20"/>
  <c r="AU203" i="20"/>
  <c r="AS203" i="20"/>
  <c r="AX202" i="20"/>
  <c r="AU202" i="20"/>
  <c r="AS202" i="20"/>
  <c r="AX201" i="20"/>
  <c r="AU201" i="20"/>
  <c r="AS201" i="20"/>
  <c r="AX200" i="20"/>
  <c r="AU200" i="20"/>
  <c r="AS200" i="20"/>
  <c r="AX199" i="20"/>
  <c r="AU199" i="20"/>
  <c r="AS199" i="20"/>
  <c r="AX198" i="20"/>
  <c r="AU198" i="20"/>
  <c r="AS198" i="20"/>
  <c r="AX197" i="20"/>
  <c r="AU197" i="20"/>
  <c r="AS197" i="20"/>
  <c r="AX196" i="20"/>
  <c r="AU196" i="20"/>
  <c r="AS196" i="20"/>
  <c r="AX194" i="20"/>
  <c r="AU194" i="20"/>
  <c r="AS194" i="20"/>
  <c r="AX193" i="20"/>
  <c r="AU193" i="20"/>
  <c r="AS193" i="20"/>
  <c r="AX192" i="20"/>
  <c r="AU192" i="20"/>
  <c r="AS192" i="20"/>
  <c r="AX190" i="20"/>
  <c r="AU190" i="20"/>
  <c r="AS190" i="20"/>
  <c r="AX189" i="20"/>
  <c r="AU189" i="20"/>
  <c r="AS189" i="20"/>
  <c r="AX188" i="20"/>
  <c r="AU188" i="20"/>
  <c r="AS188" i="20"/>
  <c r="AX187" i="20"/>
  <c r="AU187" i="20"/>
  <c r="AS187" i="20"/>
  <c r="AX185" i="20"/>
  <c r="AU185" i="20"/>
  <c r="AS185" i="20"/>
  <c r="AX184" i="20"/>
  <c r="AU184" i="20"/>
  <c r="AS184" i="20"/>
  <c r="AX183" i="20"/>
  <c r="AU183" i="20"/>
  <c r="AS183" i="20"/>
  <c r="AX181" i="20"/>
  <c r="AU181" i="20"/>
  <c r="AS181" i="20"/>
  <c r="AX180" i="20"/>
  <c r="AU180" i="20"/>
  <c r="AS180" i="20"/>
  <c r="AX179" i="20"/>
  <c r="AU179" i="20"/>
  <c r="AS179" i="20"/>
  <c r="AX178" i="20"/>
  <c r="AU178" i="20"/>
  <c r="AS178" i="20"/>
  <c r="AX174" i="20"/>
  <c r="AU174" i="20"/>
  <c r="AS174" i="20"/>
  <c r="AX173" i="20"/>
  <c r="AU173" i="20"/>
  <c r="AS173" i="20"/>
  <c r="AX172" i="20"/>
  <c r="AU172" i="20"/>
  <c r="AS172" i="20"/>
  <c r="AX171" i="20"/>
  <c r="AU171" i="20"/>
  <c r="AS171" i="20"/>
  <c r="AX170" i="20"/>
  <c r="AU170" i="20"/>
  <c r="AS170" i="20"/>
  <c r="AX169" i="20"/>
  <c r="AU169" i="20"/>
  <c r="AS169" i="20"/>
  <c r="AX167" i="20"/>
  <c r="AU167" i="20"/>
  <c r="AS167" i="20"/>
  <c r="AX166" i="20"/>
  <c r="AU166" i="20"/>
  <c r="AS166" i="20"/>
  <c r="AX162" i="20"/>
  <c r="AU162" i="20"/>
  <c r="AS162" i="20"/>
  <c r="AX161" i="20"/>
  <c r="AU161" i="20"/>
  <c r="AS161" i="20"/>
  <c r="AX160" i="20"/>
  <c r="AU160" i="20"/>
  <c r="AS160" i="20"/>
  <c r="AX159" i="20"/>
  <c r="AU159" i="20"/>
  <c r="AS159" i="20"/>
  <c r="AX158" i="20"/>
  <c r="AU158" i="20"/>
  <c r="AS158" i="20"/>
  <c r="AX157" i="20"/>
  <c r="AU157" i="20"/>
  <c r="AS157" i="20"/>
  <c r="AX156" i="20"/>
  <c r="AU156" i="20"/>
  <c r="AS156" i="20"/>
  <c r="AX155" i="20"/>
  <c r="AU155" i="20"/>
  <c r="AS155" i="20"/>
  <c r="AX154" i="20"/>
  <c r="AU154" i="20"/>
  <c r="AS154" i="20"/>
  <c r="AX153" i="20"/>
  <c r="AU153" i="20"/>
  <c r="AS153" i="20"/>
  <c r="AX152" i="20"/>
  <c r="AU152" i="20"/>
  <c r="AS152" i="20"/>
  <c r="AX151" i="20"/>
  <c r="AU151" i="20"/>
  <c r="AS151" i="20"/>
  <c r="AX150" i="20"/>
  <c r="AU150" i="20"/>
  <c r="AS150" i="20"/>
  <c r="AX149" i="20"/>
  <c r="AU149" i="20"/>
  <c r="AS149" i="20"/>
  <c r="AX148" i="20"/>
  <c r="AU148" i="20"/>
  <c r="AS148" i="20"/>
  <c r="AX147" i="20"/>
  <c r="AU147" i="20"/>
  <c r="AS147" i="20"/>
  <c r="AX146" i="20"/>
  <c r="AU146" i="20"/>
  <c r="AS146" i="20"/>
  <c r="AX145" i="20"/>
  <c r="AU145" i="20"/>
  <c r="AS145" i="20"/>
  <c r="AX144" i="20"/>
  <c r="AU144" i="20"/>
  <c r="AS144" i="20"/>
  <c r="AX142" i="20"/>
  <c r="AU142" i="20"/>
  <c r="AS142" i="20"/>
  <c r="AX141" i="20"/>
  <c r="AU141" i="20"/>
  <c r="AS141" i="20"/>
  <c r="AX140" i="20"/>
  <c r="AU140" i="20"/>
  <c r="AS140" i="20"/>
  <c r="AX139" i="20"/>
  <c r="AU139" i="20"/>
  <c r="AS139" i="20"/>
  <c r="AX138" i="20"/>
  <c r="AU138" i="20"/>
  <c r="AS138" i="20"/>
  <c r="AX137" i="20"/>
  <c r="AU137" i="20"/>
  <c r="AS137" i="20"/>
  <c r="AX136" i="20"/>
  <c r="AU136" i="20"/>
  <c r="AS136" i="20"/>
  <c r="AX135" i="20"/>
  <c r="AU135" i="20"/>
  <c r="AS135" i="20"/>
  <c r="AX134" i="20"/>
  <c r="AU134" i="20"/>
  <c r="AS134" i="20"/>
  <c r="AX133" i="20"/>
  <c r="AU133" i="20"/>
  <c r="AS133" i="20"/>
  <c r="AX132" i="20"/>
  <c r="AU132" i="20"/>
  <c r="AS132" i="20"/>
  <c r="AX131" i="20"/>
  <c r="AU131" i="20"/>
  <c r="AS131" i="20"/>
  <c r="AX130" i="20"/>
  <c r="AU130" i="20"/>
  <c r="AS130" i="20"/>
  <c r="AX129" i="20"/>
  <c r="AU129" i="20"/>
  <c r="AS129" i="20"/>
  <c r="AX128" i="20"/>
  <c r="AU128" i="20"/>
  <c r="AS128" i="20"/>
  <c r="AX127" i="20"/>
  <c r="AU127" i="20"/>
  <c r="AS127" i="20"/>
  <c r="AX126" i="20"/>
  <c r="AU126" i="20"/>
  <c r="AS126" i="20"/>
  <c r="AX125" i="20"/>
  <c r="AU125" i="20"/>
  <c r="AS125" i="20"/>
  <c r="AX124" i="20"/>
  <c r="AU124" i="20"/>
  <c r="AS124" i="20"/>
  <c r="AX123" i="20"/>
  <c r="AU123" i="20"/>
  <c r="AS123" i="20"/>
  <c r="AX122" i="20"/>
  <c r="AU122" i="20"/>
  <c r="AS122" i="20"/>
  <c r="AX121" i="20"/>
  <c r="AU121" i="20"/>
  <c r="AS121" i="20"/>
  <c r="AX120" i="20"/>
  <c r="AU120" i="20"/>
  <c r="AS120" i="20"/>
  <c r="AX119" i="20"/>
  <c r="AU119" i="20"/>
  <c r="AS119" i="20"/>
  <c r="AX118" i="20"/>
  <c r="AU118" i="20"/>
  <c r="AS118" i="20"/>
  <c r="AX117" i="20"/>
  <c r="AU117" i="20"/>
  <c r="AS117" i="20"/>
  <c r="AX116" i="20"/>
  <c r="AU116" i="20"/>
  <c r="AS116" i="20"/>
  <c r="AX115" i="20"/>
  <c r="AU115" i="20"/>
  <c r="AS115" i="20"/>
  <c r="AX114" i="20"/>
  <c r="AU114" i="20"/>
  <c r="AS114" i="20"/>
  <c r="AX113" i="20"/>
  <c r="AU113" i="20"/>
  <c r="AS113" i="20"/>
  <c r="AX112" i="20"/>
  <c r="AU112" i="20"/>
  <c r="AS112" i="20"/>
  <c r="AX111" i="20"/>
  <c r="AU111" i="20"/>
  <c r="AS111" i="20"/>
  <c r="AX110" i="20"/>
  <c r="AU110" i="20"/>
  <c r="AS110" i="20"/>
  <c r="AX109" i="20"/>
  <c r="AU109" i="20"/>
  <c r="AS109" i="20"/>
  <c r="AX108" i="20"/>
  <c r="AU108" i="20"/>
  <c r="AS108" i="20"/>
  <c r="AX107" i="20"/>
  <c r="AU107" i="20"/>
  <c r="AS107" i="20"/>
  <c r="AX106" i="20"/>
  <c r="AU106" i="20"/>
  <c r="AS106" i="20"/>
  <c r="AX105" i="20"/>
  <c r="AU105" i="20"/>
  <c r="AS105" i="20"/>
  <c r="AX559" i="20"/>
  <c r="AU559" i="20"/>
  <c r="AS559" i="20"/>
  <c r="AX333" i="20"/>
  <c r="AU333" i="20"/>
  <c r="AS333" i="20"/>
  <c r="AX102" i="20"/>
  <c r="AU102" i="20"/>
  <c r="AS102" i="20"/>
  <c r="AX101" i="20"/>
  <c r="AU101" i="20"/>
  <c r="AS101" i="20"/>
  <c r="AX100" i="20"/>
  <c r="AU100" i="20"/>
  <c r="AS100" i="20"/>
  <c r="AX99" i="20"/>
  <c r="AU99" i="20"/>
  <c r="AS99" i="20"/>
  <c r="AX98" i="20"/>
  <c r="AU98" i="20"/>
  <c r="AS98" i="20"/>
  <c r="AX97" i="20"/>
  <c r="AU97" i="20"/>
  <c r="AS97" i="20"/>
  <c r="AX96" i="20"/>
  <c r="AU96" i="20"/>
  <c r="AS96" i="20"/>
  <c r="AX95" i="20"/>
  <c r="AU95" i="20"/>
  <c r="AS95" i="20"/>
  <c r="AX94" i="20"/>
  <c r="AU94" i="20"/>
  <c r="AS94" i="20"/>
  <c r="AX93" i="20"/>
  <c r="AU93" i="20"/>
  <c r="AS93" i="20"/>
  <c r="AX92" i="20"/>
  <c r="AU92" i="20"/>
  <c r="AS92" i="20"/>
  <c r="AX690" i="20"/>
  <c r="AU690" i="20"/>
  <c r="AS690" i="20"/>
  <c r="AX90" i="20"/>
  <c r="AU90" i="20"/>
  <c r="AS90" i="20"/>
  <c r="AU477" i="20"/>
  <c r="AS477" i="20"/>
  <c r="AX88" i="20"/>
  <c r="AU88" i="20"/>
  <c r="AS88" i="20"/>
  <c r="AX410" i="20"/>
  <c r="AU410" i="20"/>
  <c r="AS410" i="20"/>
  <c r="AX218" i="20"/>
  <c r="AU218" i="20"/>
  <c r="AS218" i="20"/>
  <c r="AX85" i="20"/>
  <c r="AU85" i="20"/>
  <c r="AS85" i="20"/>
  <c r="AX83" i="20"/>
  <c r="AU83" i="20"/>
  <c r="AS83" i="20"/>
  <c r="AX82" i="20"/>
  <c r="AU82" i="20"/>
  <c r="AS82" i="20"/>
  <c r="AX79" i="20"/>
  <c r="AU79" i="20"/>
  <c r="AS79" i="20"/>
  <c r="AX78" i="20"/>
  <c r="AU78" i="20"/>
  <c r="AS78" i="20"/>
  <c r="AX77" i="20"/>
  <c r="AU77" i="20"/>
  <c r="AS77" i="20"/>
  <c r="AX76" i="20"/>
  <c r="AU76" i="20"/>
  <c r="AS76" i="20"/>
  <c r="AX75" i="20"/>
  <c r="AU75" i="20"/>
  <c r="AS75" i="20"/>
  <c r="AX71" i="20"/>
  <c r="AU71" i="20"/>
  <c r="AS71" i="20"/>
  <c r="AX70" i="20"/>
  <c r="AU70" i="20"/>
  <c r="AS70" i="20"/>
  <c r="AX69" i="20"/>
  <c r="AU69" i="20"/>
  <c r="AS69" i="20"/>
  <c r="AX68" i="20"/>
  <c r="AU68" i="20"/>
  <c r="AS68" i="20"/>
  <c r="AX67" i="20"/>
  <c r="AU67" i="20"/>
  <c r="AS67" i="20"/>
  <c r="AX66" i="20"/>
  <c r="AU66" i="20"/>
  <c r="AS66" i="20"/>
  <c r="AX64" i="20"/>
  <c r="AU64" i="20"/>
  <c r="AS64" i="20"/>
  <c r="AX63" i="20"/>
  <c r="AU63" i="20"/>
  <c r="AS63" i="20"/>
  <c r="AX62" i="20"/>
  <c r="AU62" i="20"/>
  <c r="AS62" i="20"/>
  <c r="AX675" i="20"/>
  <c r="AU675" i="20"/>
  <c r="AS675" i="20"/>
  <c r="AX60" i="20"/>
  <c r="AU60" i="20"/>
  <c r="AS60" i="20"/>
  <c r="AX59" i="20"/>
  <c r="AU59" i="20"/>
  <c r="AS59" i="20"/>
  <c r="AX58" i="20"/>
  <c r="AU58" i="20"/>
  <c r="AS58" i="20"/>
  <c r="AX57" i="20"/>
  <c r="AU57" i="20"/>
  <c r="AS57" i="20"/>
  <c r="AX56" i="20"/>
  <c r="AU56" i="20"/>
  <c r="AS56" i="20"/>
  <c r="AX55" i="20"/>
  <c r="AU55" i="20"/>
  <c r="AS55" i="20"/>
  <c r="AX54" i="20"/>
  <c r="AU54" i="20"/>
  <c r="AS54" i="20"/>
  <c r="AX669" i="20"/>
  <c r="AU669" i="20"/>
  <c r="AS669" i="20"/>
  <c r="AX52" i="20"/>
  <c r="AU52" i="20"/>
  <c r="AS52" i="20"/>
  <c r="AX51" i="20"/>
  <c r="AU51" i="20"/>
  <c r="AS51" i="20"/>
  <c r="AX50" i="20"/>
  <c r="AU50" i="20"/>
  <c r="AS50" i="20"/>
  <c r="AX49" i="20"/>
  <c r="AU49" i="20"/>
  <c r="AS49" i="20"/>
  <c r="AX46" i="20"/>
  <c r="AU46" i="20"/>
  <c r="AS46" i="20"/>
  <c r="AX44" i="20"/>
  <c r="AU44" i="20"/>
  <c r="AS44" i="20"/>
  <c r="AX43" i="20"/>
  <c r="AU43" i="20"/>
  <c r="AS43" i="20"/>
  <c r="AX41" i="20"/>
  <c r="AU41" i="20"/>
  <c r="AS41" i="20"/>
  <c r="AX40" i="20"/>
  <c r="AU40" i="20"/>
  <c r="AS40" i="20"/>
  <c r="AX39" i="20"/>
  <c r="AU39" i="20"/>
  <c r="AS39" i="20"/>
  <c r="AX38" i="20"/>
  <c r="AU38" i="20"/>
  <c r="AS38" i="20"/>
  <c r="AX37" i="20"/>
  <c r="AU37" i="20"/>
  <c r="AS37" i="20"/>
  <c r="AX36" i="20"/>
  <c r="AU36" i="20"/>
  <c r="AS36" i="20"/>
  <c r="AX35" i="20"/>
  <c r="AU35" i="20"/>
  <c r="AS35" i="20"/>
  <c r="AX34" i="20"/>
  <c r="AU34" i="20"/>
  <c r="AS34" i="20"/>
  <c r="AX33" i="20"/>
  <c r="AU33" i="20"/>
  <c r="AS33" i="20"/>
  <c r="AX32" i="20"/>
  <c r="AU32" i="20"/>
  <c r="AS32" i="20"/>
  <c r="AX31" i="20"/>
  <c r="AU31" i="20"/>
  <c r="AS31" i="20"/>
  <c r="AX30" i="20"/>
  <c r="AU30" i="20"/>
  <c r="AS30" i="20"/>
  <c r="AX29" i="20"/>
  <c r="AU29" i="20"/>
  <c r="AS29" i="20"/>
  <c r="AX28" i="20"/>
  <c r="AU28" i="20"/>
  <c r="AS28" i="20"/>
  <c r="AX27" i="20"/>
  <c r="AU27" i="20"/>
  <c r="AS27" i="20"/>
  <c r="AX26" i="20"/>
  <c r="AU26" i="20"/>
  <c r="AS26" i="20"/>
  <c r="AX25" i="20"/>
  <c r="AU25" i="20"/>
  <c r="AS25" i="20"/>
  <c r="AX24" i="20"/>
  <c r="AU24" i="20"/>
  <c r="AS24" i="20"/>
  <c r="AX23" i="20"/>
  <c r="AU23" i="20"/>
  <c r="AS23" i="20"/>
  <c r="AX22" i="20"/>
  <c r="AU22" i="20"/>
  <c r="AS22" i="20"/>
  <c r="AX21" i="20"/>
  <c r="AU21" i="20"/>
  <c r="AS21" i="20"/>
  <c r="AX416" i="20"/>
  <c r="AU416" i="20"/>
  <c r="AS416" i="20"/>
  <c r="AS275" i="20"/>
  <c r="AX657" i="20"/>
  <c r="AU657" i="20"/>
  <c r="AS657" i="20"/>
  <c r="AX17" i="20"/>
  <c r="AU17" i="20"/>
  <c r="AS17" i="20"/>
  <c r="AX16" i="20"/>
  <c r="AU16" i="20"/>
  <c r="AS16" i="20"/>
  <c r="AX15" i="20"/>
  <c r="AU15" i="20"/>
  <c r="AS15" i="20"/>
  <c r="AX14" i="20"/>
  <c r="AU14" i="20"/>
  <c r="AS14" i="20"/>
  <c r="AX13" i="20"/>
  <c r="AU13" i="20"/>
  <c r="AS13" i="20"/>
  <c r="AX12" i="20"/>
  <c r="AU12" i="20"/>
  <c r="AS12" i="20"/>
  <c r="AX11" i="20"/>
  <c r="AU11" i="20"/>
  <c r="AS11" i="20"/>
  <c r="AS324" i="20"/>
  <c r="AS5" i="20"/>
  <c r="AX3" i="20"/>
  <c r="AU3" i="20"/>
  <c r="AS3" i="20"/>
  <c r="BB226" i="20"/>
  <c r="AZ226" i="20"/>
  <c r="BB306" i="20"/>
  <c r="AZ306" i="20"/>
  <c r="BB20" i="20"/>
  <c r="AZ20" i="20"/>
  <c r="BB222" i="20"/>
  <c r="AZ222" i="20"/>
  <c r="BB353" i="20"/>
  <c r="AZ353" i="20"/>
  <c r="BB220" i="20"/>
  <c r="AZ220" i="20"/>
  <c r="BB219" i="20"/>
  <c r="AZ219" i="20"/>
  <c r="BB433" i="20"/>
  <c r="AZ433" i="20"/>
  <c r="BB221" i="20"/>
  <c r="AZ221" i="20"/>
  <c r="BB536" i="20"/>
  <c r="AZ536" i="20"/>
  <c r="BB426" i="20"/>
  <c r="AZ426" i="20"/>
  <c r="BB215" i="20"/>
  <c r="AZ215" i="20"/>
  <c r="BB212" i="20"/>
  <c r="AZ212" i="20"/>
  <c r="BB211" i="20"/>
  <c r="AZ211" i="20"/>
  <c r="BB210" i="20"/>
  <c r="AZ210" i="20"/>
  <c r="BB209" i="20"/>
  <c r="AZ209" i="20"/>
  <c r="BB207" i="20"/>
  <c r="AZ207" i="20"/>
  <c r="BB206" i="20"/>
  <c r="AZ206" i="20"/>
  <c r="BB274" i="20"/>
  <c r="AZ274" i="20"/>
  <c r="BB204" i="20"/>
  <c r="AZ204" i="20"/>
  <c r="BB203" i="20"/>
  <c r="AZ203" i="20"/>
  <c r="BB202" i="20"/>
  <c r="AZ202" i="20"/>
  <c r="BB201" i="20"/>
  <c r="AZ201" i="20"/>
  <c r="BB200" i="20"/>
  <c r="AZ200" i="20"/>
  <c r="BB199" i="20"/>
  <c r="AZ199" i="20"/>
  <c r="BB198" i="20"/>
  <c r="AZ198" i="20"/>
  <c r="BB197" i="20"/>
  <c r="AZ197" i="20"/>
  <c r="BB196" i="20"/>
  <c r="AZ196" i="20"/>
  <c r="BB194" i="20"/>
  <c r="AZ194" i="20"/>
  <c r="BB193" i="20"/>
  <c r="AZ193" i="20"/>
  <c r="BB192" i="20"/>
  <c r="AZ192" i="20"/>
  <c r="BB213" i="20"/>
  <c r="BB190" i="20"/>
  <c r="AZ190" i="20"/>
  <c r="BB189" i="20"/>
  <c r="AZ189" i="20"/>
  <c r="BB188" i="20"/>
  <c r="AZ188" i="20"/>
  <c r="BB187" i="20"/>
  <c r="AZ187" i="20"/>
  <c r="BB185" i="20"/>
  <c r="AZ185" i="20"/>
  <c r="BB184" i="20"/>
  <c r="AZ184" i="20"/>
  <c r="BB183" i="20"/>
  <c r="AZ183" i="20"/>
  <c r="BB181" i="20"/>
  <c r="AZ181" i="20"/>
  <c r="BB180" i="20"/>
  <c r="AZ180" i="20"/>
  <c r="BB179" i="20"/>
  <c r="AZ179" i="20"/>
  <c r="BB178" i="20"/>
  <c r="AZ178" i="20"/>
  <c r="BB174" i="20"/>
  <c r="AZ174" i="20"/>
  <c r="BB173" i="20"/>
  <c r="AZ173" i="20"/>
  <c r="BB172" i="20"/>
  <c r="AZ172" i="20"/>
  <c r="BB171" i="20"/>
  <c r="AZ171" i="20"/>
  <c r="BB170" i="20"/>
  <c r="AZ170" i="20"/>
  <c r="BB169" i="20"/>
  <c r="AZ169" i="20"/>
  <c r="BB167" i="20"/>
  <c r="AZ167" i="20"/>
  <c r="BB166" i="20"/>
  <c r="AZ166" i="20"/>
  <c r="BB162" i="20"/>
  <c r="AZ162" i="20"/>
  <c r="BB161" i="20"/>
  <c r="AZ161" i="20"/>
  <c r="BB160" i="20"/>
  <c r="AZ160" i="20"/>
  <c r="BB159" i="20"/>
  <c r="AZ159" i="20"/>
  <c r="BB158" i="20"/>
  <c r="AZ158" i="20"/>
  <c r="BB157" i="20"/>
  <c r="AZ157" i="20"/>
  <c r="BB156" i="20"/>
  <c r="AZ156" i="20"/>
  <c r="BB155" i="20"/>
  <c r="AZ155" i="20"/>
  <c r="BB154" i="20"/>
  <c r="AZ154" i="20"/>
  <c r="BB153" i="20"/>
  <c r="AZ153" i="20"/>
  <c r="BB152" i="20"/>
  <c r="AZ152" i="20"/>
  <c r="BB151" i="20"/>
  <c r="AZ151" i="20"/>
  <c r="BB150" i="20"/>
  <c r="AZ150" i="20"/>
  <c r="BB149" i="20"/>
  <c r="AZ149" i="20"/>
  <c r="BB148" i="20"/>
  <c r="AZ148" i="20"/>
  <c r="BB147" i="20"/>
  <c r="AZ147" i="20"/>
  <c r="BB146" i="20"/>
  <c r="AZ146" i="20"/>
  <c r="BB145" i="20"/>
  <c r="AZ145" i="20"/>
  <c r="BB144" i="20"/>
  <c r="AZ144" i="20"/>
  <c r="BB216" i="20"/>
  <c r="AZ216" i="20"/>
  <c r="BB142" i="20"/>
  <c r="AZ142" i="20"/>
  <c r="BB141" i="20"/>
  <c r="AZ141" i="20"/>
  <c r="BB140" i="20"/>
  <c r="AZ140" i="20"/>
  <c r="BB139" i="20"/>
  <c r="AZ139" i="20"/>
  <c r="BB138" i="20"/>
  <c r="AZ138" i="20"/>
  <c r="BB137" i="20"/>
  <c r="AZ137" i="20"/>
  <c r="BB136" i="20"/>
  <c r="AZ136" i="20"/>
  <c r="BB135" i="20"/>
  <c r="AZ135" i="20"/>
  <c r="BB134" i="20"/>
  <c r="AZ134" i="20"/>
  <c r="BB133" i="20"/>
  <c r="AZ133" i="20"/>
  <c r="BB132" i="20"/>
  <c r="AZ132" i="20"/>
  <c r="BB131" i="20"/>
  <c r="AZ131" i="20"/>
  <c r="BB130" i="20"/>
  <c r="AZ130" i="20"/>
  <c r="BB129" i="20"/>
  <c r="AZ129" i="20"/>
  <c r="BB128" i="20"/>
  <c r="AZ128" i="20"/>
  <c r="BB127" i="20"/>
  <c r="AZ127" i="20"/>
  <c r="BB126" i="20"/>
  <c r="AZ126" i="20"/>
  <c r="BB125" i="20"/>
  <c r="AZ125" i="20"/>
  <c r="BB124" i="20"/>
  <c r="AZ124" i="20"/>
  <c r="BB123" i="20"/>
  <c r="AZ123" i="20"/>
  <c r="BB122" i="20"/>
  <c r="AZ122" i="20"/>
  <c r="BB121" i="20"/>
  <c r="AZ121" i="20"/>
  <c r="BB120" i="20"/>
  <c r="AZ120" i="20"/>
  <c r="BB119" i="20"/>
  <c r="AZ119" i="20"/>
  <c r="BB118" i="20"/>
  <c r="AZ118" i="20"/>
  <c r="BB117" i="20"/>
  <c r="AZ117" i="20"/>
  <c r="BB116" i="20"/>
  <c r="AZ116" i="20"/>
  <c r="BB115" i="20"/>
  <c r="AZ115" i="20"/>
  <c r="BB114" i="20"/>
  <c r="AZ114" i="20"/>
  <c r="BB113" i="20"/>
  <c r="AZ113" i="20"/>
  <c r="BB112" i="20"/>
  <c r="AZ112" i="20"/>
  <c r="BB111" i="20"/>
  <c r="AZ111" i="20"/>
  <c r="BB110" i="20"/>
  <c r="AZ110" i="20"/>
  <c r="BB109" i="20"/>
  <c r="AZ109" i="20"/>
  <c r="BB108" i="20"/>
  <c r="AZ108" i="20"/>
  <c r="BB107" i="20"/>
  <c r="AZ107" i="20"/>
  <c r="BB106" i="20"/>
  <c r="AZ106" i="20"/>
  <c r="BB105" i="20"/>
  <c r="AZ105" i="20"/>
  <c r="BB559" i="20"/>
  <c r="AZ559" i="20"/>
  <c r="BB333" i="20"/>
  <c r="AZ333" i="20"/>
  <c r="BB102" i="20"/>
  <c r="AZ102" i="20"/>
  <c r="BB101" i="20"/>
  <c r="AZ101" i="20"/>
  <c r="BB100" i="20"/>
  <c r="AZ100" i="20"/>
  <c r="BB99" i="20"/>
  <c r="AZ99" i="20"/>
  <c r="BB98" i="20"/>
  <c r="AZ98" i="20"/>
  <c r="BB97" i="20"/>
  <c r="AZ97" i="20"/>
  <c r="BB96" i="20"/>
  <c r="AZ96" i="20"/>
  <c r="BB95" i="20"/>
  <c r="AZ95" i="20"/>
  <c r="BB94" i="20"/>
  <c r="AZ94" i="20"/>
  <c r="BB93" i="20"/>
  <c r="AZ93" i="20"/>
  <c r="BB92" i="20"/>
  <c r="AZ92" i="20"/>
  <c r="BB690" i="20"/>
  <c r="AZ690" i="20"/>
  <c r="BB90" i="20"/>
  <c r="AZ90" i="20"/>
  <c r="BB477" i="20"/>
  <c r="AZ477" i="20"/>
  <c r="BB88" i="20"/>
  <c r="AZ88" i="20"/>
  <c r="BB410" i="20"/>
  <c r="AZ410" i="20"/>
  <c r="BB218" i="20"/>
  <c r="AZ218" i="20"/>
  <c r="BB85" i="20"/>
  <c r="AZ85" i="20"/>
  <c r="BB83" i="20"/>
  <c r="AZ83" i="20"/>
  <c r="BB82" i="20"/>
  <c r="AZ82" i="20"/>
  <c r="BB79" i="20"/>
  <c r="AZ79" i="20"/>
  <c r="BB78" i="20"/>
  <c r="AZ78" i="20"/>
  <c r="BB77" i="20"/>
  <c r="AZ77" i="20"/>
  <c r="BB76" i="20"/>
  <c r="AZ76" i="20"/>
  <c r="BB75" i="20"/>
  <c r="AZ75" i="20"/>
  <c r="BB71" i="20"/>
  <c r="AZ71" i="20"/>
  <c r="BB70" i="20"/>
  <c r="AZ70" i="20"/>
  <c r="BB69" i="20"/>
  <c r="AZ69" i="20"/>
  <c r="BB68" i="20"/>
  <c r="AZ68" i="20"/>
  <c r="BB67" i="20"/>
  <c r="AZ67" i="20"/>
  <c r="BB66" i="20"/>
  <c r="AZ66" i="20"/>
  <c r="BB491" i="20"/>
  <c r="AZ491" i="20"/>
  <c r="BB64" i="20"/>
  <c r="AZ64" i="20"/>
  <c r="BB63" i="20"/>
  <c r="AZ63" i="20"/>
  <c r="BB62" i="20"/>
  <c r="AZ62" i="20"/>
  <c r="BB675" i="20"/>
  <c r="AZ675" i="20"/>
  <c r="BB60" i="20"/>
  <c r="AZ60" i="20"/>
  <c r="BB59" i="20"/>
  <c r="AZ59" i="20"/>
  <c r="BB58" i="20"/>
  <c r="AZ58" i="20"/>
  <c r="BB57" i="20"/>
  <c r="AZ57" i="20"/>
  <c r="BB56" i="20"/>
  <c r="AZ56" i="20"/>
  <c r="BB55" i="20"/>
  <c r="AZ55" i="20"/>
  <c r="BB54" i="20"/>
  <c r="AZ54" i="20"/>
  <c r="BB669" i="20"/>
  <c r="AZ669" i="20"/>
  <c r="BB52" i="20"/>
  <c r="AZ52" i="20"/>
  <c r="BB51" i="20"/>
  <c r="AZ51" i="20"/>
  <c r="BB50" i="20"/>
  <c r="AZ50" i="20"/>
  <c r="BB49" i="20"/>
  <c r="AZ49" i="20"/>
  <c r="BB46" i="20"/>
  <c r="AZ46" i="20"/>
  <c r="BB44" i="20"/>
  <c r="AZ44" i="20"/>
  <c r="BB43" i="20"/>
  <c r="AZ43" i="20"/>
  <c r="BB414" i="20"/>
  <c r="BB41" i="20"/>
  <c r="AZ41" i="20"/>
  <c r="BB40" i="20"/>
  <c r="AZ40" i="20"/>
  <c r="BB39" i="20"/>
  <c r="AZ39" i="20"/>
  <c r="BB38" i="20"/>
  <c r="AZ38" i="20"/>
  <c r="BB37" i="20"/>
  <c r="AZ37" i="20"/>
  <c r="BB36" i="20"/>
  <c r="AZ36" i="20"/>
  <c r="BB35" i="20"/>
  <c r="AZ35" i="20"/>
  <c r="BB34" i="20"/>
  <c r="AZ34" i="20"/>
  <c r="BB33" i="20"/>
  <c r="AZ33" i="20"/>
  <c r="BB32" i="20"/>
  <c r="AZ32" i="20"/>
  <c r="BB31" i="20"/>
  <c r="AZ31" i="20"/>
  <c r="BB30" i="20"/>
  <c r="AZ30" i="20"/>
  <c r="BB29" i="20"/>
  <c r="AZ29" i="20"/>
  <c r="BB28" i="20"/>
  <c r="AZ28" i="20"/>
  <c r="BB27" i="20"/>
  <c r="AZ27" i="20"/>
  <c r="BB26" i="20"/>
  <c r="AZ26" i="20"/>
  <c r="BB25" i="20"/>
  <c r="AZ25" i="20"/>
  <c r="BB24" i="20"/>
  <c r="AZ24" i="20"/>
  <c r="BB23" i="20"/>
  <c r="AZ23" i="20"/>
  <c r="BB22" i="20"/>
  <c r="AZ22" i="20"/>
  <c r="BB21" i="20"/>
  <c r="AZ21" i="20"/>
  <c r="BB416" i="20"/>
  <c r="AZ416" i="20"/>
  <c r="BB275" i="20"/>
  <c r="AZ275" i="20"/>
  <c r="BB657" i="20"/>
  <c r="AZ657" i="20"/>
  <c r="BB17" i="20"/>
  <c r="AZ17" i="20"/>
  <c r="BB16" i="20"/>
  <c r="AZ16" i="20"/>
  <c r="BB15" i="20"/>
  <c r="AZ15" i="20"/>
  <c r="BB14" i="20"/>
  <c r="AZ14" i="20"/>
  <c r="BB13" i="20"/>
  <c r="AZ13" i="20"/>
  <c r="BB12" i="20"/>
  <c r="AZ12" i="20"/>
  <c r="BB11" i="20"/>
  <c r="AZ11" i="20"/>
  <c r="BB308" i="20"/>
  <c r="AZ308" i="20"/>
  <c r="BB19" i="20"/>
  <c r="AZ19" i="20"/>
  <c r="BB324" i="20"/>
  <c r="AZ324" i="20"/>
  <c r="BB284" i="20"/>
  <c r="AZ284" i="20"/>
  <c r="BB53" i="20"/>
  <c r="AZ53" i="20"/>
  <c r="BB5" i="20"/>
  <c r="AZ5" i="20"/>
  <c r="BB3" i="20"/>
  <c r="AZ3" i="20"/>
  <c r="BF226" i="20"/>
  <c r="BD226" i="20"/>
  <c r="BF306" i="20"/>
  <c r="BD306" i="20"/>
  <c r="BF20" i="20"/>
  <c r="BD20" i="20"/>
  <c r="BF222" i="20"/>
  <c r="BD222" i="20"/>
  <c r="BF353" i="20"/>
  <c r="BD353" i="20"/>
  <c r="BF220" i="20"/>
  <c r="BD220" i="20"/>
  <c r="BF219" i="20"/>
  <c r="BD219" i="20"/>
  <c r="BF433" i="20"/>
  <c r="BD433" i="20"/>
  <c r="BF8" i="20"/>
  <c r="BD8" i="20"/>
  <c r="BF221" i="20"/>
  <c r="BD221" i="20"/>
  <c r="BF536" i="20"/>
  <c r="BD536" i="20"/>
  <c r="BF426" i="20"/>
  <c r="BD426" i="20"/>
  <c r="BF215" i="20"/>
  <c r="BD215" i="20"/>
  <c r="BF212" i="20"/>
  <c r="BD212" i="20"/>
  <c r="BF211" i="20"/>
  <c r="BD211" i="20"/>
  <c r="BF210" i="20"/>
  <c r="BD210" i="20"/>
  <c r="BF209" i="20"/>
  <c r="BD209" i="20"/>
  <c r="BF207" i="20"/>
  <c r="BD207" i="20"/>
  <c r="BF206" i="20"/>
  <c r="BD206" i="20"/>
  <c r="BF274" i="20"/>
  <c r="BD274" i="20"/>
  <c r="BF204" i="20"/>
  <c r="BD204" i="20"/>
  <c r="BF203" i="20"/>
  <c r="BD203" i="20"/>
  <c r="BF202" i="20"/>
  <c r="BD202" i="20"/>
  <c r="BF201" i="20"/>
  <c r="BD201" i="20"/>
  <c r="BF200" i="20"/>
  <c r="BD200" i="20"/>
  <c r="BF199" i="20"/>
  <c r="BD199" i="20"/>
  <c r="BF198" i="20"/>
  <c r="BD198" i="20"/>
  <c r="BF197" i="20"/>
  <c r="BD197" i="20"/>
  <c r="BF196" i="20"/>
  <c r="BD196" i="20"/>
  <c r="BF194" i="20"/>
  <c r="BD194" i="20"/>
  <c r="BF193" i="20"/>
  <c r="BD193" i="20"/>
  <c r="BF192" i="20"/>
  <c r="BD192" i="20"/>
  <c r="BF213" i="20"/>
  <c r="BD213" i="20"/>
  <c r="BF190" i="20"/>
  <c r="BD190" i="20"/>
  <c r="BF189" i="20"/>
  <c r="BD189" i="20"/>
  <c r="BF188" i="20"/>
  <c r="BD188" i="20"/>
  <c r="BF187" i="20"/>
  <c r="BD187" i="20"/>
  <c r="BF185" i="20"/>
  <c r="BD185" i="20"/>
  <c r="BF184" i="20"/>
  <c r="BD184" i="20"/>
  <c r="BF183" i="20"/>
  <c r="BD183" i="20"/>
  <c r="BF181" i="20"/>
  <c r="BD181" i="20"/>
  <c r="BF180" i="20"/>
  <c r="BD180" i="20"/>
  <c r="BF179" i="20"/>
  <c r="BD179" i="20"/>
  <c r="BF178" i="20"/>
  <c r="BD178" i="20"/>
  <c r="BF174" i="20"/>
  <c r="BD174" i="20"/>
  <c r="BF173" i="20"/>
  <c r="BD173" i="20"/>
  <c r="BF172" i="20"/>
  <c r="BD172" i="20"/>
  <c r="BF171" i="20"/>
  <c r="BD171" i="20"/>
  <c r="BF170" i="20"/>
  <c r="BD170" i="20"/>
  <c r="BF169" i="20"/>
  <c r="BD169" i="20"/>
  <c r="BF167" i="20"/>
  <c r="BD167" i="20"/>
  <c r="BF166" i="20"/>
  <c r="BD166" i="20"/>
  <c r="BF162" i="20"/>
  <c r="BD162" i="20"/>
  <c r="BF161" i="20"/>
  <c r="BD161" i="20"/>
  <c r="BF160" i="20"/>
  <c r="BD160" i="20"/>
  <c r="BF159" i="20"/>
  <c r="BD159" i="20"/>
  <c r="BF158" i="20"/>
  <c r="BD158" i="20"/>
  <c r="BF157" i="20"/>
  <c r="BD157" i="20"/>
  <c r="BF156" i="20"/>
  <c r="BD156" i="20"/>
  <c r="BF155" i="20"/>
  <c r="BD155" i="20"/>
  <c r="BF154" i="20"/>
  <c r="BD154" i="20"/>
  <c r="BF153" i="20"/>
  <c r="BD153" i="20"/>
  <c r="BF152" i="20"/>
  <c r="BD152" i="20"/>
  <c r="BF151" i="20"/>
  <c r="BD151" i="20"/>
  <c r="BF150" i="20"/>
  <c r="BD150" i="20"/>
  <c r="BF149" i="20"/>
  <c r="BD149" i="20"/>
  <c r="BF148" i="20"/>
  <c r="BD148" i="20"/>
  <c r="BF147" i="20"/>
  <c r="BD147" i="20"/>
  <c r="BF146" i="20"/>
  <c r="BD146" i="20"/>
  <c r="BF145" i="20"/>
  <c r="BD145" i="20"/>
  <c r="BF144" i="20"/>
  <c r="BD144" i="20"/>
  <c r="BF216" i="20"/>
  <c r="BD216" i="20"/>
  <c r="BF142" i="20"/>
  <c r="BD142" i="20"/>
  <c r="BF141" i="20"/>
  <c r="BD141" i="20"/>
  <c r="BF140" i="20"/>
  <c r="BD140" i="20"/>
  <c r="BF139" i="20"/>
  <c r="BD139" i="20"/>
  <c r="BF138" i="20"/>
  <c r="BD138" i="20"/>
  <c r="BF137" i="20"/>
  <c r="BD137" i="20"/>
  <c r="BF136" i="20"/>
  <c r="BD136" i="20"/>
  <c r="BF135" i="20"/>
  <c r="BD135" i="20"/>
  <c r="BF134" i="20"/>
  <c r="BD134" i="20"/>
  <c r="BF133" i="20"/>
  <c r="BD133" i="20"/>
  <c r="BF132" i="20"/>
  <c r="BD132" i="20"/>
  <c r="BF131" i="20"/>
  <c r="BD131" i="20"/>
  <c r="BF130" i="20"/>
  <c r="BD130" i="20"/>
  <c r="BF129" i="20"/>
  <c r="BD129" i="20"/>
  <c r="BF128" i="20"/>
  <c r="BD128" i="20"/>
  <c r="BF127" i="20"/>
  <c r="BD127" i="20"/>
  <c r="BF126" i="20"/>
  <c r="BD126" i="20"/>
  <c r="BF125" i="20"/>
  <c r="BD125" i="20"/>
  <c r="BF124" i="20"/>
  <c r="BD124" i="20"/>
  <c r="BF123" i="20"/>
  <c r="BD123" i="20"/>
  <c r="BF122" i="20"/>
  <c r="BD122" i="20"/>
  <c r="BF121" i="20"/>
  <c r="BD121" i="20"/>
  <c r="BF120" i="20"/>
  <c r="BD120" i="20"/>
  <c r="BF119" i="20"/>
  <c r="BD119" i="20"/>
  <c r="BF118" i="20"/>
  <c r="BD118" i="20"/>
  <c r="BF117" i="20"/>
  <c r="BD117" i="20"/>
  <c r="BF116" i="20"/>
  <c r="BD116" i="20"/>
  <c r="BF115" i="20"/>
  <c r="BD115" i="20"/>
  <c r="BF114" i="20"/>
  <c r="BD114" i="20"/>
  <c r="BF113" i="20"/>
  <c r="BD113" i="20"/>
  <c r="BF112" i="20"/>
  <c r="BD112" i="20"/>
  <c r="BF111" i="20"/>
  <c r="BD111" i="20"/>
  <c r="BF110" i="20"/>
  <c r="BD110" i="20"/>
  <c r="BF109" i="20"/>
  <c r="BD109" i="20"/>
  <c r="BF108" i="20"/>
  <c r="BD108" i="20"/>
  <c r="BF107" i="20"/>
  <c r="BD107" i="20"/>
  <c r="BF106" i="20"/>
  <c r="BD106" i="20"/>
  <c r="BF105" i="20"/>
  <c r="BD105" i="20"/>
  <c r="BF559" i="20"/>
  <c r="BD559" i="20"/>
  <c r="BF333" i="20"/>
  <c r="BD333" i="20"/>
  <c r="BF102" i="20"/>
  <c r="BD102" i="20"/>
  <c r="BF101" i="20"/>
  <c r="BD101" i="20"/>
  <c r="BF100" i="20"/>
  <c r="BD100" i="20"/>
  <c r="BF99" i="20"/>
  <c r="BD99" i="20"/>
  <c r="BF98" i="20"/>
  <c r="BD98" i="20"/>
  <c r="BF97" i="20"/>
  <c r="BD97" i="20"/>
  <c r="BF96" i="20"/>
  <c r="BD96" i="20"/>
  <c r="BF95" i="20"/>
  <c r="BD95" i="20"/>
  <c r="BF94" i="20"/>
  <c r="BD94" i="20"/>
  <c r="BF93" i="20"/>
  <c r="BD93" i="20"/>
  <c r="BF92" i="20"/>
  <c r="BD92" i="20"/>
  <c r="BF690" i="20"/>
  <c r="BD690" i="20"/>
  <c r="BF90" i="20"/>
  <c r="BD90" i="20"/>
  <c r="BF477" i="20"/>
  <c r="BD477" i="20"/>
  <c r="BF88" i="20"/>
  <c r="BD88" i="20"/>
  <c r="BF410" i="20"/>
  <c r="BD410" i="20"/>
  <c r="BF218" i="20"/>
  <c r="BD218" i="20"/>
  <c r="BF85" i="20"/>
  <c r="BD85" i="20"/>
  <c r="BF83" i="20"/>
  <c r="BD83" i="20"/>
  <c r="BF82" i="20"/>
  <c r="BD82" i="20"/>
  <c r="BF79" i="20"/>
  <c r="BD79" i="20"/>
  <c r="BF78" i="20"/>
  <c r="BD78" i="20"/>
  <c r="BF77" i="20"/>
  <c r="BD77" i="20"/>
  <c r="BF76" i="20"/>
  <c r="BD76" i="20"/>
  <c r="BF75" i="20"/>
  <c r="BD75" i="20"/>
  <c r="BF72" i="20"/>
  <c r="BD72" i="20"/>
  <c r="BF18" i="20"/>
  <c r="BD18" i="20"/>
  <c r="BF71" i="20"/>
  <c r="BD71" i="20"/>
  <c r="BF70" i="20"/>
  <c r="BD70" i="20"/>
  <c r="BF69" i="20"/>
  <c r="BD69" i="20"/>
  <c r="BF68" i="20"/>
  <c r="BD68" i="20"/>
  <c r="BF67" i="20"/>
  <c r="BD67" i="20"/>
  <c r="BF66" i="20"/>
  <c r="BD66" i="20"/>
  <c r="BF491" i="20"/>
  <c r="BD491" i="20"/>
  <c r="BF64" i="20"/>
  <c r="BD64" i="20"/>
  <c r="BF63" i="20"/>
  <c r="BD63" i="20"/>
  <c r="BF62" i="20"/>
  <c r="BD62" i="20"/>
  <c r="BF675" i="20"/>
  <c r="BD675" i="20"/>
  <c r="BF60" i="20"/>
  <c r="BD60" i="20"/>
  <c r="BF59" i="20"/>
  <c r="BD59" i="20"/>
  <c r="BF58" i="20"/>
  <c r="BD58" i="20"/>
  <c r="BF57" i="20"/>
  <c r="BD57" i="20"/>
  <c r="BF56" i="20"/>
  <c r="BD56" i="20"/>
  <c r="BF55" i="20"/>
  <c r="BD55" i="20"/>
  <c r="BF54" i="20"/>
  <c r="BD54" i="20"/>
  <c r="BF669" i="20"/>
  <c r="BD669" i="20"/>
  <c r="BF52" i="20"/>
  <c r="BD52" i="20"/>
  <c r="BF51" i="20"/>
  <c r="BD51" i="20"/>
  <c r="BF50" i="20"/>
  <c r="BD50" i="20"/>
  <c r="BF49" i="20"/>
  <c r="BD49" i="20"/>
  <c r="BF46" i="20"/>
  <c r="BD46" i="20"/>
  <c r="BF44" i="20"/>
  <c r="BD44" i="20"/>
  <c r="BF43" i="20"/>
  <c r="BD43" i="20"/>
  <c r="BF414" i="20"/>
  <c r="BD414" i="20"/>
  <c r="BF41" i="20"/>
  <c r="BD41" i="20"/>
  <c r="BF40" i="20"/>
  <c r="BD40" i="20"/>
  <c r="BF39" i="20"/>
  <c r="BD39" i="20"/>
  <c r="BF38" i="20"/>
  <c r="BD38" i="20"/>
  <c r="BF37" i="20"/>
  <c r="BD37" i="20"/>
  <c r="BF36" i="20"/>
  <c r="BD36" i="20"/>
  <c r="BF35" i="20"/>
  <c r="BD35" i="20"/>
  <c r="BF34" i="20"/>
  <c r="BD34" i="20"/>
  <c r="BF33" i="20"/>
  <c r="BD33" i="20"/>
  <c r="BF32" i="20"/>
  <c r="BD32" i="20"/>
  <c r="BF31" i="20"/>
  <c r="BD31" i="20"/>
  <c r="BF30" i="20"/>
  <c r="BD30" i="20"/>
  <c r="BF29" i="20"/>
  <c r="BD29" i="20"/>
  <c r="BF28" i="20"/>
  <c r="BD28" i="20"/>
  <c r="BF27" i="20"/>
  <c r="BD27" i="20"/>
  <c r="BF26" i="20"/>
  <c r="BD26" i="20"/>
  <c r="BF25" i="20"/>
  <c r="BD25" i="20"/>
  <c r="BF24" i="20"/>
  <c r="BD24" i="20"/>
  <c r="BF23" i="20"/>
  <c r="BD23" i="20"/>
  <c r="BF22" i="20"/>
  <c r="BD22" i="20"/>
  <c r="BF21" i="20"/>
  <c r="BD21" i="20"/>
  <c r="BF416" i="20"/>
  <c r="BD416" i="20"/>
  <c r="BF275" i="20"/>
  <c r="BD275" i="20"/>
  <c r="BF657" i="20"/>
  <c r="BD657" i="20"/>
  <c r="BF17" i="20"/>
  <c r="BD17" i="20"/>
  <c r="BF16" i="20"/>
  <c r="BD16" i="20"/>
  <c r="BF15" i="20"/>
  <c r="BD15" i="20"/>
  <c r="BF14" i="20"/>
  <c r="BD14" i="20"/>
  <c r="BF13" i="20"/>
  <c r="BD13" i="20"/>
  <c r="BF12" i="20"/>
  <c r="BD12" i="20"/>
  <c r="BF11" i="20"/>
  <c r="BD11" i="20"/>
  <c r="BF308" i="20"/>
  <c r="BD308" i="20"/>
  <c r="BF19" i="20"/>
  <c r="BD19" i="20"/>
  <c r="BF324" i="20"/>
  <c r="BD324" i="20"/>
  <c r="BF284" i="20"/>
  <c r="BD284" i="20"/>
  <c r="BF53" i="20"/>
  <c r="BD53" i="20"/>
  <c r="BF5" i="20"/>
  <c r="BD5" i="20"/>
  <c r="BF3" i="20"/>
  <c r="BD3" i="20"/>
  <c r="I594" i="20"/>
  <c r="H594" i="20"/>
  <c r="I593" i="20"/>
  <c r="H593" i="20"/>
  <c r="I230" i="20"/>
  <c r="H230" i="20"/>
  <c r="I61" i="20"/>
  <c r="H61" i="20"/>
  <c r="I590" i="20"/>
  <c r="H590" i="20"/>
  <c r="I589" i="20"/>
  <c r="H589" i="20"/>
  <c r="I588" i="20"/>
  <c r="H588" i="20"/>
  <c r="I587" i="20"/>
  <c r="H587" i="20"/>
  <c r="I586" i="20"/>
  <c r="H586" i="20"/>
  <c r="I503" i="20"/>
  <c r="H503" i="20"/>
  <c r="I584" i="20"/>
  <c r="H584" i="20"/>
  <c r="I583" i="20"/>
  <c r="H583" i="20"/>
  <c r="I582" i="20"/>
  <c r="H582" i="20"/>
  <c r="I581" i="20"/>
  <c r="H581" i="20"/>
  <c r="I580" i="20"/>
  <c r="H580" i="20"/>
  <c r="I579" i="20"/>
  <c r="H579" i="20"/>
  <c r="I578" i="20"/>
  <c r="H578" i="20"/>
  <c r="I577" i="20"/>
  <c r="H577" i="20"/>
  <c r="I576" i="20"/>
  <c r="H576" i="20"/>
  <c r="I575" i="20"/>
  <c r="H575" i="20"/>
  <c r="I574" i="20"/>
  <c r="H574" i="20"/>
  <c r="I573" i="20"/>
  <c r="H573" i="20"/>
  <c r="I572" i="20"/>
  <c r="H572" i="20"/>
  <c r="I571" i="20"/>
  <c r="H571" i="20"/>
  <c r="I570" i="20"/>
  <c r="H570" i="20"/>
  <c r="I680" i="20"/>
  <c r="H680" i="20"/>
  <c r="I568" i="20"/>
  <c r="H568" i="20"/>
  <c r="I567" i="20"/>
  <c r="H567" i="20"/>
  <c r="I566" i="20"/>
  <c r="H566" i="20"/>
  <c r="I565" i="20"/>
  <c r="H565" i="20"/>
  <c r="I564" i="20"/>
  <c r="H564" i="20"/>
  <c r="I563" i="20"/>
  <c r="H563" i="20"/>
  <c r="I562" i="20"/>
  <c r="H562" i="20"/>
  <c r="I561" i="20"/>
  <c r="H561" i="20"/>
  <c r="I560" i="20"/>
  <c r="H560" i="20"/>
  <c r="I661" i="20"/>
  <c r="H661" i="20"/>
  <c r="I558" i="20"/>
  <c r="H558" i="20"/>
  <c r="I557" i="20"/>
  <c r="H557" i="20"/>
  <c r="I556" i="20"/>
  <c r="H556" i="20"/>
  <c r="I555" i="20"/>
  <c r="H555" i="20"/>
  <c r="I554" i="20"/>
  <c r="H554" i="20"/>
  <c r="I553" i="20"/>
  <c r="H553" i="20"/>
  <c r="I552" i="20"/>
  <c r="H552" i="20"/>
  <c r="I551" i="20"/>
  <c r="H551" i="20"/>
  <c r="I550" i="20"/>
  <c r="H550" i="20"/>
  <c r="I549" i="20"/>
  <c r="H549" i="20"/>
  <c r="I548" i="20"/>
  <c r="H548" i="20"/>
  <c r="I547" i="20"/>
  <c r="H547" i="20"/>
  <c r="I546" i="20"/>
  <c r="H546" i="20"/>
  <c r="I86" i="20"/>
  <c r="H86" i="20"/>
  <c r="I544" i="20"/>
  <c r="H544" i="20"/>
  <c r="I543" i="20"/>
  <c r="H543" i="20"/>
  <c r="I542" i="20"/>
  <c r="H542" i="20"/>
  <c r="I541" i="20"/>
  <c r="H541" i="20"/>
  <c r="I540" i="20"/>
  <c r="H540" i="20"/>
  <c r="I538" i="20"/>
  <c r="H538" i="20"/>
  <c r="I537" i="20"/>
  <c r="H537" i="20"/>
  <c r="I665" i="20"/>
  <c r="H665" i="20"/>
  <c r="I535" i="20"/>
  <c r="H535" i="20"/>
  <c r="I534" i="20"/>
  <c r="H534" i="20"/>
  <c r="I533" i="20"/>
  <c r="H533" i="20"/>
  <c r="I532" i="20"/>
  <c r="H532" i="20"/>
  <c r="I531" i="20"/>
  <c r="H531" i="20"/>
  <c r="I530" i="20"/>
  <c r="H530" i="20"/>
  <c r="I529" i="20"/>
  <c r="H529" i="20"/>
  <c r="I528" i="20"/>
  <c r="H528" i="20"/>
  <c r="I527" i="20"/>
  <c r="H527" i="20"/>
  <c r="I526" i="20"/>
  <c r="H526" i="20"/>
  <c r="I525" i="20"/>
  <c r="H525" i="20"/>
  <c r="I524" i="20"/>
  <c r="H524" i="20"/>
  <c r="I523" i="20"/>
  <c r="H523" i="20"/>
  <c r="I522" i="20"/>
  <c r="H522" i="20"/>
  <c r="I89" i="20"/>
  <c r="H89" i="20"/>
  <c r="I520" i="20"/>
  <c r="H520" i="20"/>
  <c r="I519" i="20"/>
  <c r="H519" i="20"/>
  <c r="I518" i="20"/>
  <c r="H518" i="20"/>
  <c r="I687" i="20"/>
  <c r="H687" i="20"/>
  <c r="I516" i="20"/>
  <c r="H516" i="20"/>
  <c r="I515" i="20"/>
  <c r="H515" i="20"/>
  <c r="I514" i="20"/>
  <c r="H514" i="20"/>
  <c r="I513" i="20"/>
  <c r="H513" i="20"/>
  <c r="I512" i="20"/>
  <c r="H512" i="20"/>
  <c r="I511" i="20"/>
  <c r="H511" i="20"/>
  <c r="I510" i="20"/>
  <c r="H510" i="20"/>
  <c r="I509" i="20"/>
  <c r="H509" i="20"/>
  <c r="I508" i="20"/>
  <c r="H508" i="20"/>
  <c r="I337" i="20"/>
  <c r="H337" i="20"/>
  <c r="I689" i="20"/>
  <c r="H689" i="20"/>
  <c r="I505" i="20"/>
  <c r="H505" i="20"/>
  <c r="I504" i="20"/>
  <c r="H504" i="20"/>
  <c r="I686" i="20"/>
  <c r="H686" i="20"/>
  <c r="I397" i="20"/>
  <c r="H397" i="20"/>
  <c r="I501" i="20"/>
  <c r="H501" i="20"/>
  <c r="I670" i="20"/>
  <c r="H670" i="20"/>
  <c r="I499" i="20"/>
  <c r="H499" i="20"/>
  <c r="I498" i="20"/>
  <c r="H498" i="20"/>
  <c r="I497" i="20"/>
  <c r="H497" i="20"/>
  <c r="I496" i="20"/>
  <c r="H496" i="20"/>
  <c r="I495" i="20"/>
  <c r="H495" i="20"/>
  <c r="I494" i="20"/>
  <c r="H494" i="20"/>
  <c r="I493" i="20"/>
  <c r="H493" i="20"/>
  <c r="I492" i="20"/>
  <c r="H492" i="20"/>
  <c r="I418" i="20"/>
  <c r="H418" i="20"/>
  <c r="I490" i="20"/>
  <c r="H490" i="20"/>
  <c r="I489" i="20"/>
  <c r="H489" i="20"/>
  <c r="I488" i="20"/>
  <c r="H488" i="20"/>
  <c r="I487" i="20"/>
  <c r="H487" i="20"/>
  <c r="I486" i="20"/>
  <c r="H486" i="20"/>
  <c r="I485" i="20"/>
  <c r="H485" i="20"/>
  <c r="I484" i="20"/>
  <c r="H484" i="20"/>
  <c r="I483" i="20"/>
  <c r="H483" i="20"/>
  <c r="I482" i="20"/>
  <c r="H482" i="20"/>
  <c r="I481" i="20"/>
  <c r="H481" i="20"/>
  <c r="I480" i="20"/>
  <c r="H480" i="20"/>
  <c r="I479" i="20"/>
  <c r="H479" i="20"/>
  <c r="I478" i="20"/>
  <c r="H478" i="20"/>
  <c r="I464" i="20"/>
  <c r="H464" i="20"/>
  <c r="I476" i="20"/>
  <c r="H476" i="20"/>
  <c r="I475" i="20"/>
  <c r="H475" i="20"/>
  <c r="I415" i="20"/>
  <c r="H415" i="20"/>
  <c r="I473" i="20"/>
  <c r="H473" i="20"/>
  <c r="I472" i="20"/>
  <c r="H472" i="20"/>
  <c r="I471" i="20"/>
  <c r="H471" i="20"/>
  <c r="I470" i="20"/>
  <c r="H470" i="20"/>
  <c r="I469" i="20"/>
  <c r="H469" i="20"/>
  <c r="I468" i="20"/>
  <c r="H468" i="20"/>
  <c r="I467" i="20"/>
  <c r="H467" i="20"/>
  <c r="I466" i="20"/>
  <c r="H466" i="20"/>
  <c r="I465" i="20"/>
  <c r="H465" i="20"/>
  <c r="I666" i="20"/>
  <c r="H666" i="20"/>
  <c r="I463" i="20"/>
  <c r="H463" i="20"/>
  <c r="I462" i="20"/>
  <c r="H462" i="20"/>
  <c r="I461" i="20"/>
  <c r="H461" i="20"/>
  <c r="I460" i="20"/>
  <c r="H460" i="20"/>
  <c r="I459" i="20"/>
  <c r="H459" i="20"/>
  <c r="I458" i="20"/>
  <c r="H458" i="20"/>
  <c r="I457" i="20"/>
  <c r="H457" i="20"/>
  <c r="I456" i="20"/>
  <c r="H456" i="20"/>
  <c r="I455" i="20"/>
  <c r="H455" i="20"/>
  <c r="I454" i="20"/>
  <c r="H454" i="20"/>
  <c r="I453" i="20"/>
  <c r="H453" i="20"/>
  <c r="I452" i="20"/>
  <c r="H452" i="20"/>
  <c r="I451" i="20"/>
  <c r="H451" i="20"/>
  <c r="I450" i="20"/>
  <c r="H450" i="20"/>
  <c r="I449" i="20"/>
  <c r="H449" i="20"/>
  <c r="I448" i="20"/>
  <c r="H448" i="20"/>
  <c r="I447" i="20"/>
  <c r="H447" i="20"/>
  <c r="I446" i="20"/>
  <c r="H446" i="20"/>
  <c r="I445" i="20"/>
  <c r="H445" i="20"/>
  <c r="I444" i="20"/>
  <c r="H444" i="20"/>
  <c r="I443" i="20"/>
  <c r="H443" i="20"/>
  <c r="I442" i="20"/>
  <c r="H442" i="20"/>
  <c r="I441" i="20"/>
  <c r="H441" i="20"/>
  <c r="I440" i="20"/>
  <c r="H440" i="20"/>
  <c r="I439" i="20"/>
  <c r="H439" i="20"/>
  <c r="I407" i="20"/>
  <c r="H407" i="20"/>
  <c r="I232" i="20"/>
  <c r="H232" i="20"/>
  <c r="I436" i="20"/>
  <c r="H436" i="20"/>
  <c r="I435" i="20"/>
  <c r="H435" i="20"/>
  <c r="I434" i="20"/>
  <c r="H434" i="20"/>
  <c r="I9" i="20"/>
  <c r="H9" i="20"/>
  <c r="I432" i="20"/>
  <c r="H432" i="20"/>
  <c r="I431" i="20"/>
  <c r="H431" i="20"/>
  <c r="I430" i="20"/>
  <c r="H430" i="20"/>
  <c r="I429" i="20"/>
  <c r="H429" i="20"/>
  <c r="I428" i="20"/>
  <c r="H428" i="20"/>
  <c r="I427" i="20"/>
  <c r="H427" i="20"/>
  <c r="I286" i="20"/>
  <c r="H286" i="20"/>
  <c r="I425" i="20"/>
  <c r="H425" i="20"/>
  <c r="I423" i="20"/>
  <c r="H423" i="20"/>
  <c r="I422" i="20"/>
  <c r="H422" i="20"/>
  <c r="I421" i="20"/>
  <c r="H421" i="20"/>
  <c r="I420" i="20"/>
  <c r="H420" i="20"/>
  <c r="I682" i="20"/>
  <c r="H682" i="20"/>
  <c r="I660" i="20"/>
  <c r="H660" i="20"/>
  <c r="I417" i="20"/>
  <c r="H417" i="20"/>
  <c r="I301" i="20"/>
  <c r="H301" i="20"/>
  <c r="I277" i="20"/>
  <c r="H277" i="20"/>
  <c r="I205" i="20"/>
  <c r="H205" i="20"/>
  <c r="I412" i="20"/>
  <c r="H412" i="20"/>
  <c r="I411" i="20"/>
  <c r="H411" i="20"/>
  <c r="I269" i="20"/>
  <c r="H269" i="20"/>
  <c r="I409" i="20"/>
  <c r="H409" i="20"/>
  <c r="I663" i="20"/>
  <c r="H663" i="20"/>
  <c r="I296" i="20"/>
  <c r="H296" i="20"/>
  <c r="I214" i="20"/>
  <c r="H214" i="20"/>
  <c r="I405" i="20"/>
  <c r="H405" i="20"/>
  <c r="I249" i="20"/>
  <c r="H249" i="20"/>
  <c r="I65" i="20"/>
  <c r="H65" i="20"/>
  <c r="I402" i="20"/>
  <c r="H402" i="20"/>
  <c r="I506" i="20"/>
  <c r="H506" i="20"/>
  <c r="I400" i="20"/>
  <c r="H400" i="20"/>
  <c r="I399" i="20"/>
  <c r="H399" i="20"/>
  <c r="I398" i="20"/>
  <c r="H398" i="20"/>
  <c r="I10" i="20"/>
  <c r="H10" i="20"/>
  <c r="I396" i="20"/>
  <c r="H396" i="20"/>
  <c r="I395" i="20"/>
  <c r="H395" i="20"/>
  <c r="I394" i="20"/>
  <c r="H394" i="20"/>
  <c r="I393" i="20"/>
  <c r="H393" i="20"/>
  <c r="I392" i="20"/>
  <c r="H392" i="20"/>
  <c r="I391" i="20"/>
  <c r="H391" i="20"/>
  <c r="I390" i="20"/>
  <c r="H390" i="20"/>
  <c r="I388" i="20"/>
  <c r="H388" i="20"/>
  <c r="I387" i="20"/>
  <c r="H387" i="20"/>
  <c r="I386" i="20"/>
  <c r="H386" i="20"/>
  <c r="I385" i="20"/>
  <c r="H385" i="20"/>
  <c r="I73" i="20"/>
  <c r="H73" i="20"/>
  <c r="I383" i="20"/>
  <c r="H383" i="20"/>
  <c r="I382" i="20"/>
  <c r="H382" i="20"/>
  <c r="I381" i="20"/>
  <c r="H381" i="20"/>
  <c r="I380" i="20"/>
  <c r="H380" i="20"/>
  <c r="I379" i="20"/>
  <c r="H379" i="20"/>
  <c r="I378" i="20"/>
  <c r="H378" i="20"/>
  <c r="I377" i="20"/>
  <c r="H377" i="20"/>
  <c r="I376" i="20"/>
  <c r="H376" i="20"/>
  <c r="I375" i="20"/>
  <c r="H375" i="20"/>
  <c r="I374" i="20"/>
  <c r="H374" i="20"/>
  <c r="I373" i="20"/>
  <c r="H373" i="20"/>
  <c r="I372" i="20"/>
  <c r="H372" i="20"/>
  <c r="I652" i="20"/>
  <c r="H652" i="20"/>
  <c r="I370" i="20"/>
  <c r="H370" i="20"/>
  <c r="I369" i="20"/>
  <c r="H369" i="20"/>
  <c r="I368" i="20"/>
  <c r="H368" i="20"/>
  <c r="I367" i="20"/>
  <c r="H367" i="20"/>
  <c r="I366" i="20"/>
  <c r="H366" i="20"/>
  <c r="I365" i="20"/>
  <c r="H365" i="20"/>
  <c r="I364" i="20"/>
  <c r="H364" i="20"/>
  <c r="I363" i="20"/>
  <c r="H363" i="20"/>
  <c r="I362" i="20"/>
  <c r="H362" i="20"/>
  <c r="I361" i="20"/>
  <c r="H361" i="20"/>
  <c r="I360" i="20"/>
  <c r="H360" i="20"/>
  <c r="I359" i="20"/>
  <c r="H359" i="20"/>
  <c r="I358" i="20"/>
  <c r="H358" i="20"/>
  <c r="I357" i="20"/>
  <c r="H357" i="20"/>
  <c r="I356" i="20"/>
  <c r="H356" i="20"/>
  <c r="I438" i="20"/>
  <c r="H438" i="20"/>
  <c r="I354" i="20"/>
  <c r="H354" i="20"/>
  <c r="I545" i="20"/>
  <c r="H545" i="20"/>
  <c r="I352" i="20"/>
  <c r="H352" i="20"/>
  <c r="I351" i="20"/>
  <c r="H351" i="20"/>
  <c r="I350" i="20"/>
  <c r="H350" i="20"/>
  <c r="I349" i="20"/>
  <c r="H349" i="20"/>
  <c r="I348" i="20"/>
  <c r="H348" i="20"/>
  <c r="I347" i="20"/>
  <c r="H347" i="20"/>
  <c r="I346" i="20"/>
  <c r="H346" i="20"/>
  <c r="I345" i="20"/>
  <c r="H345" i="20"/>
  <c r="I344" i="20"/>
  <c r="H344" i="20"/>
  <c r="I343" i="20"/>
  <c r="H343" i="20"/>
  <c r="I342" i="20"/>
  <c r="H342" i="20"/>
  <c r="I341" i="20"/>
  <c r="H341" i="20"/>
  <c r="I340" i="20"/>
  <c r="H340" i="20"/>
  <c r="I339" i="20"/>
  <c r="H339" i="20"/>
  <c r="I338" i="20"/>
  <c r="H338" i="20"/>
  <c r="I299" i="20"/>
  <c r="H299" i="20"/>
  <c r="I336" i="20"/>
  <c r="H336" i="20"/>
  <c r="I335" i="20"/>
  <c r="H335" i="20"/>
  <c r="I334" i="20"/>
  <c r="H334" i="20"/>
  <c r="I235" i="20"/>
  <c r="H235" i="20"/>
  <c r="I332" i="20"/>
  <c r="H332" i="20"/>
  <c r="I331" i="20"/>
  <c r="H331" i="20"/>
  <c r="I330" i="20"/>
  <c r="H330" i="20"/>
  <c r="I329" i="20"/>
  <c r="H329" i="20"/>
  <c r="I328" i="20"/>
  <c r="H328" i="20"/>
  <c r="I327" i="20"/>
  <c r="H327" i="20"/>
  <c r="I326" i="20"/>
  <c r="H326" i="20"/>
  <c r="I325" i="20"/>
  <c r="H325" i="20"/>
  <c r="I419" i="20"/>
  <c r="H419" i="20"/>
  <c r="I323" i="20"/>
  <c r="H323" i="20"/>
  <c r="I322" i="20"/>
  <c r="I321" i="20"/>
  <c r="I320" i="20"/>
  <c r="H320" i="20"/>
  <c r="I319" i="20"/>
  <c r="H319" i="20"/>
  <c r="I318" i="20"/>
  <c r="H318" i="20"/>
  <c r="I317" i="20"/>
  <c r="H317" i="20"/>
  <c r="I316" i="20"/>
  <c r="H316" i="20"/>
  <c r="I315" i="20"/>
  <c r="H315" i="20"/>
  <c r="I692" i="20"/>
  <c r="H692" i="20"/>
  <c r="I313" i="20"/>
  <c r="H313" i="20"/>
  <c r="I312" i="20"/>
  <c r="H312" i="20"/>
  <c r="I311" i="20"/>
  <c r="H311" i="20"/>
  <c r="I310" i="20"/>
  <c r="H310" i="20"/>
  <c r="I598" i="20"/>
  <c r="H598" i="20"/>
  <c r="I87" i="20"/>
  <c r="H87" i="20"/>
  <c r="I307" i="20"/>
  <c r="H307" i="20"/>
  <c r="I104" i="20"/>
  <c r="H104" i="20"/>
  <c r="I305" i="20"/>
  <c r="H305" i="20"/>
  <c r="I304" i="20"/>
  <c r="H304" i="20"/>
  <c r="I303" i="20"/>
  <c r="H303" i="20"/>
  <c r="I42" i="20"/>
  <c r="H42" i="20"/>
  <c r="I6" i="20"/>
  <c r="H6" i="20"/>
  <c r="I300" i="20"/>
  <c r="H300" i="20"/>
  <c r="I673" i="20"/>
  <c r="H673" i="20"/>
  <c r="I298" i="20"/>
  <c r="H298" i="20"/>
  <c r="I662" i="20"/>
  <c r="H662" i="20"/>
  <c r="I406" i="20"/>
  <c r="H406" i="20"/>
  <c r="I295" i="20"/>
  <c r="H295" i="20"/>
  <c r="I294" i="20"/>
  <c r="H294" i="20"/>
  <c r="I293" i="20"/>
  <c r="H293" i="20"/>
  <c r="I292" i="20"/>
  <c r="H292" i="20"/>
  <c r="I291" i="20"/>
  <c r="H291" i="20"/>
  <c r="I290" i="20"/>
  <c r="H290" i="20"/>
  <c r="I289" i="20"/>
  <c r="H289" i="20"/>
  <c r="I288" i="20"/>
  <c r="H288" i="20"/>
  <c r="I287" i="20"/>
  <c r="H287" i="20"/>
  <c r="I384" i="20"/>
  <c r="H384" i="20"/>
  <c r="I285" i="20"/>
  <c r="H285" i="20"/>
  <c r="I91" i="20"/>
  <c r="H91" i="20"/>
  <c r="I283" i="20"/>
  <c r="H283" i="20"/>
  <c r="I282" i="20"/>
  <c r="H282" i="20"/>
  <c r="I281" i="20"/>
  <c r="H281" i="20"/>
  <c r="I280" i="20"/>
  <c r="H280" i="20"/>
  <c r="I279" i="20"/>
  <c r="H279" i="20"/>
  <c r="I309" i="20"/>
  <c r="H309" i="20"/>
  <c r="I671" i="20"/>
  <c r="H671" i="20"/>
  <c r="I276" i="20"/>
  <c r="H276" i="20"/>
  <c r="I241" i="20"/>
  <c r="H241" i="20"/>
  <c r="I401" i="20"/>
  <c r="H401" i="20"/>
  <c r="I273" i="20"/>
  <c r="H273" i="20"/>
  <c r="I272" i="20"/>
  <c r="H272" i="20"/>
  <c r="I271" i="20"/>
  <c r="H271" i="20"/>
  <c r="I270" i="20"/>
  <c r="H270" i="20"/>
  <c r="I437" i="20"/>
  <c r="H437" i="20"/>
  <c r="I268" i="20"/>
  <c r="H268" i="20"/>
  <c r="I404" i="20"/>
  <c r="H404" i="20"/>
  <c r="I266" i="20"/>
  <c r="H266" i="20"/>
  <c r="I265" i="20"/>
  <c r="H265" i="20"/>
  <c r="I264" i="20"/>
  <c r="H264" i="20"/>
  <c r="I263" i="20"/>
  <c r="H263" i="20"/>
  <c r="I262" i="20"/>
  <c r="H262" i="20"/>
  <c r="I261" i="20"/>
  <c r="H261" i="20"/>
  <c r="I260" i="20"/>
  <c r="H260" i="20"/>
  <c r="I259" i="20"/>
  <c r="H259" i="20"/>
  <c r="I258" i="20"/>
  <c r="H258" i="20"/>
  <c r="I257" i="20"/>
  <c r="H257" i="20"/>
  <c r="I256" i="20"/>
  <c r="H256" i="20"/>
  <c r="I255" i="20"/>
  <c r="H255" i="20"/>
  <c r="I254" i="20"/>
  <c r="H254" i="20"/>
  <c r="I253" i="20"/>
  <c r="H253" i="20"/>
  <c r="I252" i="20"/>
  <c r="H252" i="20"/>
  <c r="I251" i="20"/>
  <c r="H251" i="20"/>
  <c r="I250" i="20"/>
  <c r="H250" i="20"/>
  <c r="I408" i="20"/>
  <c r="H408" i="20"/>
  <c r="I248" i="20"/>
  <c r="H248" i="20"/>
  <c r="I247" i="20"/>
  <c r="H247" i="20"/>
  <c r="I246" i="20"/>
  <c r="H246" i="20"/>
  <c r="I245" i="20"/>
  <c r="H245" i="20"/>
  <c r="I244" i="20"/>
  <c r="H244" i="20"/>
  <c r="I243" i="20"/>
  <c r="H243" i="20"/>
  <c r="I242" i="20"/>
  <c r="H242" i="20"/>
  <c r="I591" i="20"/>
  <c r="H591" i="20"/>
  <c r="I240" i="20"/>
  <c r="H240" i="20"/>
  <c r="I239" i="20"/>
  <c r="H239" i="20"/>
  <c r="I500" i="20"/>
  <c r="H500" i="20"/>
  <c r="I237" i="20"/>
  <c r="H237" i="20"/>
  <c r="I236" i="20"/>
  <c r="H236" i="20"/>
  <c r="I297" i="20"/>
  <c r="H297" i="20"/>
  <c r="I234" i="20"/>
  <c r="H234" i="20"/>
  <c r="I7" i="20"/>
  <c r="H7" i="20"/>
  <c r="I238" i="20"/>
  <c r="H238" i="20"/>
  <c r="I231" i="20"/>
  <c r="H231" i="20"/>
  <c r="I191" i="20"/>
  <c r="H191" i="20"/>
  <c r="I229" i="20"/>
  <c r="H229" i="20"/>
  <c r="I228" i="20"/>
  <c r="H228" i="20"/>
  <c r="I227" i="20"/>
  <c r="H227" i="20"/>
  <c r="I226" i="20"/>
  <c r="H226" i="20"/>
  <c r="I306" i="20"/>
  <c r="H306" i="20"/>
  <c r="I20" i="20"/>
  <c r="H20" i="20"/>
  <c r="I223" i="20"/>
  <c r="H223" i="20"/>
  <c r="I222" i="20"/>
  <c r="H222" i="20"/>
  <c r="I353" i="20"/>
  <c r="H353" i="20"/>
  <c r="I220" i="20"/>
  <c r="H220" i="20"/>
  <c r="I219" i="20"/>
  <c r="H219" i="20"/>
  <c r="I433" i="20"/>
  <c r="H433" i="20"/>
  <c r="I8" i="20"/>
  <c r="H8" i="20"/>
  <c r="I221" i="20"/>
  <c r="H221" i="20"/>
  <c r="I536" i="20"/>
  <c r="H536" i="20"/>
  <c r="I426" i="20"/>
  <c r="H426" i="20"/>
  <c r="I215" i="20"/>
  <c r="H215" i="20"/>
  <c r="I212" i="20"/>
  <c r="H212" i="20"/>
  <c r="I211" i="20"/>
  <c r="H211" i="20"/>
  <c r="I210" i="20"/>
  <c r="H210" i="20"/>
  <c r="I209" i="20"/>
  <c r="H209" i="20"/>
  <c r="I208" i="20"/>
  <c r="H208" i="20"/>
  <c r="I207" i="20"/>
  <c r="H207" i="20"/>
  <c r="I206" i="20"/>
  <c r="H206" i="20"/>
  <c r="I274" i="20"/>
  <c r="H274" i="20"/>
  <c r="I204" i="20"/>
  <c r="H204" i="20"/>
  <c r="I203" i="20"/>
  <c r="H203" i="20"/>
  <c r="I202" i="20"/>
  <c r="H202" i="20"/>
  <c r="I201" i="20"/>
  <c r="H201" i="20"/>
  <c r="I200" i="20"/>
  <c r="H200" i="20"/>
  <c r="I199" i="20"/>
  <c r="H199" i="20"/>
  <c r="I198" i="20"/>
  <c r="H198" i="20"/>
  <c r="I197" i="20"/>
  <c r="H197" i="20"/>
  <c r="I196" i="20"/>
  <c r="H196" i="20"/>
  <c r="I195" i="20"/>
  <c r="H195" i="20"/>
  <c r="I194" i="20"/>
  <c r="H194" i="20"/>
  <c r="I193" i="20"/>
  <c r="H193" i="20"/>
  <c r="I192" i="20"/>
  <c r="H192" i="20"/>
  <c r="I213" i="20"/>
  <c r="H213" i="20"/>
  <c r="I190" i="20"/>
  <c r="H190" i="20"/>
  <c r="I189" i="20"/>
  <c r="H189" i="20"/>
  <c r="I188" i="20"/>
  <c r="H188" i="20"/>
  <c r="I187" i="20"/>
  <c r="H187" i="20"/>
  <c r="I186" i="20"/>
  <c r="H186" i="20"/>
  <c r="I185" i="20"/>
  <c r="H185" i="20"/>
  <c r="I184" i="20"/>
  <c r="H184" i="20"/>
  <c r="I183" i="20"/>
  <c r="H183" i="20"/>
  <c r="I182" i="20"/>
  <c r="H182" i="20"/>
  <c r="I181" i="20"/>
  <c r="H181" i="20"/>
  <c r="I180" i="20"/>
  <c r="H180" i="20"/>
  <c r="I179" i="20"/>
  <c r="H179" i="20"/>
  <c r="I178" i="20"/>
  <c r="H178" i="20"/>
  <c r="I177" i="20"/>
  <c r="H177" i="20"/>
  <c r="I176" i="20"/>
  <c r="H176" i="20"/>
  <c r="I175" i="20"/>
  <c r="H175" i="20"/>
  <c r="I174" i="20"/>
  <c r="H174" i="20"/>
  <c r="I173" i="20"/>
  <c r="H173" i="20"/>
  <c r="I172" i="20"/>
  <c r="H172" i="20"/>
  <c r="I171" i="20"/>
  <c r="H171" i="20"/>
  <c r="I170" i="20"/>
  <c r="H170" i="20"/>
  <c r="I169" i="20"/>
  <c r="H169" i="20"/>
  <c r="I168" i="20"/>
  <c r="H168" i="20"/>
  <c r="I167" i="20"/>
  <c r="H167" i="20"/>
  <c r="I166" i="20"/>
  <c r="H166" i="20"/>
  <c r="I165" i="20"/>
  <c r="H165" i="20"/>
  <c r="I164" i="20"/>
  <c r="H164" i="20"/>
  <c r="I163" i="20"/>
  <c r="H163" i="20"/>
  <c r="I162" i="20"/>
  <c r="H162" i="20"/>
  <c r="I161" i="20"/>
  <c r="H161" i="20"/>
  <c r="I160" i="20"/>
  <c r="H160" i="20"/>
  <c r="I159" i="20"/>
  <c r="H159" i="20"/>
  <c r="I158" i="20"/>
  <c r="H158" i="20"/>
  <c r="I157" i="20"/>
  <c r="H157" i="20"/>
  <c r="I156" i="20"/>
  <c r="H156" i="20"/>
  <c r="I155" i="20"/>
  <c r="H155" i="20"/>
  <c r="I154" i="20"/>
  <c r="H154" i="20"/>
  <c r="I153" i="20"/>
  <c r="H153" i="20"/>
  <c r="I152" i="20"/>
  <c r="H152" i="20"/>
  <c r="I151" i="20"/>
  <c r="H151" i="20"/>
  <c r="I150" i="20"/>
  <c r="H150" i="20"/>
  <c r="I149" i="20"/>
  <c r="H149" i="20"/>
  <c r="I148" i="20"/>
  <c r="H148" i="20"/>
  <c r="I147" i="20"/>
  <c r="H147" i="20"/>
  <c r="I146" i="20"/>
  <c r="H146" i="20"/>
  <c r="I145" i="20"/>
  <c r="H145" i="20"/>
  <c r="I144" i="20"/>
  <c r="H144" i="20"/>
  <c r="I216" i="20"/>
  <c r="H216" i="20"/>
  <c r="I142" i="20"/>
  <c r="H142" i="20"/>
  <c r="I141" i="20"/>
  <c r="H141" i="20"/>
  <c r="I140" i="20"/>
  <c r="H140" i="20"/>
  <c r="I139" i="20"/>
  <c r="H139" i="20"/>
  <c r="I138" i="20"/>
  <c r="H138" i="20"/>
  <c r="I137" i="20"/>
  <c r="H137" i="20"/>
  <c r="I136" i="20"/>
  <c r="H136" i="20"/>
  <c r="I135" i="20"/>
  <c r="H135" i="20"/>
  <c r="I134" i="20"/>
  <c r="H134" i="20"/>
  <c r="I133" i="20"/>
  <c r="H133" i="20"/>
  <c r="I132" i="20"/>
  <c r="H132" i="20"/>
  <c r="I131" i="20"/>
  <c r="H131" i="20"/>
  <c r="I130" i="20"/>
  <c r="H130" i="20"/>
  <c r="I129" i="20"/>
  <c r="H129" i="20"/>
  <c r="I128" i="20"/>
  <c r="H128" i="20"/>
  <c r="I127" i="20"/>
  <c r="H127" i="20"/>
  <c r="I126" i="20"/>
  <c r="H126" i="20"/>
  <c r="I125" i="20"/>
  <c r="H125" i="20"/>
  <c r="I124" i="20"/>
  <c r="H124" i="20"/>
  <c r="I123" i="20"/>
  <c r="H123" i="20"/>
  <c r="I122" i="20"/>
  <c r="H122" i="20"/>
  <c r="I121" i="20"/>
  <c r="H121" i="20"/>
  <c r="I120" i="20"/>
  <c r="H120" i="20"/>
  <c r="I119" i="20"/>
  <c r="H119" i="20"/>
  <c r="I118" i="20"/>
  <c r="H118" i="20"/>
  <c r="I117" i="20"/>
  <c r="H117" i="20"/>
  <c r="I116" i="20"/>
  <c r="H116" i="20"/>
  <c r="I115" i="20"/>
  <c r="H115" i="20"/>
  <c r="I114" i="20"/>
  <c r="H114" i="20"/>
  <c r="I113" i="20"/>
  <c r="H113" i="20"/>
  <c r="I112" i="20"/>
  <c r="H112" i="20"/>
  <c r="I111" i="20"/>
  <c r="H111" i="20"/>
  <c r="I110" i="20"/>
  <c r="H110" i="20"/>
  <c r="I109" i="20"/>
  <c r="H109" i="20"/>
  <c r="I108" i="20"/>
  <c r="H108" i="20"/>
  <c r="I107" i="20"/>
  <c r="H107" i="20"/>
  <c r="I106" i="20"/>
  <c r="H106" i="20"/>
  <c r="I105" i="20"/>
  <c r="H105" i="20"/>
  <c r="I559" i="20"/>
  <c r="H559" i="20"/>
  <c r="I333" i="20"/>
  <c r="H333" i="20"/>
  <c r="I102" i="20"/>
  <c r="H102" i="20"/>
  <c r="I101" i="20"/>
  <c r="H101" i="20"/>
  <c r="I100" i="20"/>
  <c r="H100" i="20"/>
  <c r="I99" i="20"/>
  <c r="H99" i="20"/>
  <c r="I98" i="20"/>
  <c r="H98" i="20"/>
  <c r="I97" i="20"/>
  <c r="H97" i="20"/>
  <c r="I96" i="20"/>
  <c r="H96" i="20"/>
  <c r="I95" i="20"/>
  <c r="H95" i="20"/>
  <c r="I94" i="20"/>
  <c r="H94" i="20"/>
  <c r="I93" i="20"/>
  <c r="H93" i="20"/>
  <c r="I92" i="20"/>
  <c r="H92" i="20"/>
  <c r="I690" i="20"/>
  <c r="H690" i="20"/>
  <c r="I90" i="20"/>
  <c r="H90" i="20"/>
  <c r="I477" i="20"/>
  <c r="H477" i="20"/>
  <c r="I88" i="20"/>
  <c r="H88" i="20"/>
  <c r="I410" i="20"/>
  <c r="H410" i="20"/>
  <c r="I218" i="20"/>
  <c r="H218" i="20"/>
  <c r="I85" i="20"/>
  <c r="H85" i="20"/>
  <c r="I84" i="20"/>
  <c r="H84" i="20"/>
  <c r="I83" i="20"/>
  <c r="H83" i="20"/>
  <c r="I82" i="20"/>
  <c r="H82" i="20"/>
  <c r="I81" i="20"/>
  <c r="H81" i="20"/>
  <c r="I80" i="20"/>
  <c r="H80" i="20"/>
  <c r="I79" i="20"/>
  <c r="H79" i="20"/>
  <c r="I78" i="20"/>
  <c r="H78" i="20"/>
  <c r="I77" i="20"/>
  <c r="H77" i="20"/>
  <c r="I76" i="20"/>
  <c r="H76" i="20"/>
  <c r="I75" i="20"/>
  <c r="H75" i="20"/>
  <c r="I74" i="20"/>
  <c r="H74" i="20"/>
  <c r="I72" i="20"/>
  <c r="H72" i="20"/>
  <c r="I18" i="20"/>
  <c r="H18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491" i="20"/>
  <c r="H491" i="20"/>
  <c r="I64" i="20"/>
  <c r="H64" i="20"/>
  <c r="I63" i="20"/>
  <c r="H63" i="20"/>
  <c r="I62" i="20"/>
  <c r="H62" i="20"/>
  <c r="I675" i="20"/>
  <c r="H675" i="20"/>
  <c r="I60" i="20"/>
  <c r="H60" i="20"/>
  <c r="I59" i="20"/>
  <c r="H59" i="20"/>
  <c r="I58" i="20"/>
  <c r="H58" i="20"/>
  <c r="I57" i="20"/>
  <c r="H57" i="20"/>
  <c r="I56" i="20"/>
  <c r="H56" i="20"/>
  <c r="I55" i="20"/>
  <c r="H55" i="20"/>
  <c r="I54" i="20"/>
  <c r="H54" i="20"/>
  <c r="I669" i="20"/>
  <c r="H669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I46" i="20"/>
  <c r="H46" i="20"/>
  <c r="I45" i="20"/>
  <c r="H45" i="20"/>
  <c r="I44" i="20"/>
  <c r="H44" i="20"/>
  <c r="I43" i="20"/>
  <c r="H43" i="20"/>
  <c r="I414" i="20"/>
  <c r="H414" i="20"/>
  <c r="I41" i="20"/>
  <c r="H41" i="20"/>
  <c r="I40" i="20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416" i="20"/>
  <c r="H416" i="20"/>
  <c r="I275" i="20"/>
  <c r="H275" i="20"/>
  <c r="I657" i="20"/>
  <c r="H657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308" i="20"/>
  <c r="H308" i="20"/>
  <c r="I19" i="20"/>
  <c r="H19" i="20"/>
  <c r="I324" i="20"/>
  <c r="H324" i="20"/>
  <c r="I284" i="20"/>
  <c r="H284" i="20"/>
  <c r="I53" i="20"/>
  <c r="H53" i="20"/>
  <c r="I5" i="20"/>
  <c r="H5" i="20"/>
  <c r="I4" i="20"/>
  <c r="H4" i="20"/>
  <c r="I3" i="20"/>
  <c r="H3" i="20"/>
  <c r="BK18" i="20" l="1"/>
  <c r="BK491" i="20"/>
  <c r="BL491" i="20" s="1"/>
  <c r="BM491" i="20" s="1"/>
  <c r="BK216" i="20"/>
  <c r="BL216" i="20" s="1"/>
  <c r="BM216" i="20" s="1"/>
  <c r="BK5" i="20"/>
  <c r="BL5" i="20" s="1"/>
  <c r="BM5" i="20" s="1"/>
  <c r="BK218" i="20"/>
  <c r="BL218" i="20" s="1"/>
  <c r="BM218" i="20" s="1"/>
  <c r="BK426" i="20"/>
  <c r="BL426" i="20" s="1"/>
  <c r="BM426" i="20" s="1"/>
  <c r="BK308" i="20"/>
  <c r="BL308" i="20" s="1"/>
  <c r="BM308" i="20" s="1"/>
  <c r="BK14" i="20"/>
  <c r="BL14" i="20" s="1"/>
  <c r="BM14" i="20" s="1"/>
  <c r="BK21" i="20"/>
  <c r="BL21" i="20" s="1"/>
  <c r="BM21" i="20" s="1"/>
  <c r="BK25" i="20"/>
  <c r="BK29" i="20"/>
  <c r="BK33" i="20"/>
  <c r="BK37" i="20"/>
  <c r="BK41" i="20"/>
  <c r="BK49" i="20"/>
  <c r="BK54" i="20"/>
  <c r="BL54" i="20" s="1"/>
  <c r="BM54" i="20" s="1"/>
  <c r="BK58" i="20"/>
  <c r="BL58" i="20" s="1"/>
  <c r="BM58" i="20" s="1"/>
  <c r="BK63" i="20"/>
  <c r="BK68" i="20"/>
  <c r="BK75" i="20"/>
  <c r="BK79" i="20"/>
  <c r="BL79" i="20" s="1"/>
  <c r="BM79" i="20" s="1"/>
  <c r="BK88" i="20"/>
  <c r="BK94" i="20"/>
  <c r="BL94" i="20" s="1"/>
  <c r="BM94" i="20" s="1"/>
  <c r="BK98" i="20"/>
  <c r="BL98" i="20" s="1"/>
  <c r="BM98" i="20" s="1"/>
  <c r="BK102" i="20"/>
  <c r="BL102" i="20" s="1"/>
  <c r="BM102" i="20" s="1"/>
  <c r="BK108" i="20"/>
  <c r="BK112" i="20"/>
  <c r="BK116" i="20"/>
  <c r="BK120" i="20"/>
  <c r="BK124" i="20"/>
  <c r="BL124" i="20" s="1"/>
  <c r="BM124" i="20" s="1"/>
  <c r="BK128" i="20"/>
  <c r="BL128" i="20" s="1"/>
  <c r="BM128" i="20" s="1"/>
  <c r="BK132" i="20"/>
  <c r="BL132" i="20" s="1"/>
  <c r="BM132" i="20" s="1"/>
  <c r="BK136" i="20"/>
  <c r="BL136" i="20" s="1"/>
  <c r="BM136" i="20" s="1"/>
  <c r="BK140" i="20"/>
  <c r="BL140" i="20" s="1"/>
  <c r="BM140" i="20" s="1"/>
  <c r="BK145" i="20"/>
  <c r="BL145" i="20" s="1"/>
  <c r="BM145" i="20" s="1"/>
  <c r="BK149" i="20"/>
  <c r="BL149" i="20" s="1"/>
  <c r="BM149" i="20" s="1"/>
  <c r="BK153" i="20"/>
  <c r="BL153" i="20" s="1"/>
  <c r="BM153" i="20" s="1"/>
  <c r="BK157" i="20"/>
  <c r="BL157" i="20" s="1"/>
  <c r="BM157" i="20" s="1"/>
  <c r="BK161" i="20"/>
  <c r="BL161" i="20" s="1"/>
  <c r="BM161" i="20" s="1"/>
  <c r="BK169" i="20"/>
  <c r="BL169" i="20" s="1"/>
  <c r="BM169" i="20" s="1"/>
  <c r="BK173" i="20"/>
  <c r="BL173" i="20" s="1"/>
  <c r="BM173" i="20" s="1"/>
  <c r="BK180" i="20"/>
  <c r="BK185" i="20"/>
  <c r="BK190" i="20"/>
  <c r="BL190" i="20" s="1"/>
  <c r="BM190" i="20" s="1"/>
  <c r="BK194" i="20"/>
  <c r="BL194" i="20" s="1"/>
  <c r="BM194" i="20" s="1"/>
  <c r="BK199" i="20"/>
  <c r="BL199" i="20" s="1"/>
  <c r="BM199" i="20" s="1"/>
  <c r="BK203" i="20"/>
  <c r="BL203" i="20" s="1"/>
  <c r="BM203" i="20" s="1"/>
  <c r="BK209" i="20"/>
  <c r="BL209" i="20" s="1"/>
  <c r="BM209" i="20" s="1"/>
  <c r="BK221" i="20"/>
  <c r="BL221" i="20" s="1"/>
  <c r="BM221" i="20" s="1"/>
  <c r="BK220" i="20"/>
  <c r="BL220" i="20" s="1"/>
  <c r="BM220" i="20" s="1"/>
  <c r="BK226" i="20"/>
  <c r="BL226" i="20" s="1"/>
  <c r="BM226" i="20" s="1"/>
  <c r="BK72" i="20"/>
  <c r="BL72" i="20" s="1"/>
  <c r="BM72" i="20" s="1"/>
  <c r="BK53" i="20"/>
  <c r="BL53" i="20" s="1"/>
  <c r="BM53" i="20" s="1"/>
  <c r="BK414" i="20"/>
  <c r="BL414" i="20" s="1"/>
  <c r="BM414" i="20" s="1"/>
  <c r="BK324" i="20"/>
  <c r="BK477" i="20"/>
  <c r="BL477" i="20"/>
  <c r="BM477" i="20" s="1"/>
  <c r="BK559" i="20"/>
  <c r="BK11" i="20"/>
  <c r="BL11" i="20" s="1"/>
  <c r="BM11" i="20" s="1"/>
  <c r="BK15" i="20"/>
  <c r="BL15" i="20" s="1"/>
  <c r="BM15" i="20" s="1"/>
  <c r="BK22" i="20"/>
  <c r="BL22" i="20" s="1"/>
  <c r="BM22" i="20" s="1"/>
  <c r="BK26" i="20"/>
  <c r="BK30" i="20"/>
  <c r="BK34" i="20"/>
  <c r="BK38" i="20"/>
  <c r="BK43" i="20"/>
  <c r="BK50" i="20"/>
  <c r="BL50" i="20" s="1"/>
  <c r="BM50" i="20" s="1"/>
  <c r="BK55" i="20"/>
  <c r="BK59" i="20"/>
  <c r="BK64" i="20"/>
  <c r="BL64" i="20" s="1"/>
  <c r="BK69" i="20"/>
  <c r="BL69" i="20" s="1"/>
  <c r="BM69" i="20" s="1"/>
  <c r="BK76" i="20"/>
  <c r="BK82" i="20"/>
  <c r="BL82" i="20" s="1"/>
  <c r="BM82" i="20" s="1"/>
  <c r="BK90" i="20"/>
  <c r="BL90" i="20" s="1"/>
  <c r="BM90" i="20" s="1"/>
  <c r="BK95" i="20"/>
  <c r="BL95" i="20" s="1"/>
  <c r="BM95" i="20" s="1"/>
  <c r="BK99" i="20"/>
  <c r="BL99" i="20" s="1"/>
  <c r="BM99" i="20" s="1"/>
  <c r="BK105" i="20"/>
  <c r="BL105" i="20" s="1"/>
  <c r="BM105" i="20" s="1"/>
  <c r="BK109" i="20"/>
  <c r="BL109" i="20" s="1"/>
  <c r="BM109" i="20" s="1"/>
  <c r="BK113" i="20"/>
  <c r="BL113" i="20" s="1"/>
  <c r="BM113" i="20" s="1"/>
  <c r="BK117" i="20"/>
  <c r="BL117" i="20" s="1"/>
  <c r="BM117" i="20" s="1"/>
  <c r="BK121" i="20"/>
  <c r="BL121" i="20" s="1"/>
  <c r="BM121" i="20" s="1"/>
  <c r="BK125" i="20"/>
  <c r="BL125" i="20" s="1"/>
  <c r="BM125" i="20" s="1"/>
  <c r="BK129" i="20"/>
  <c r="BL129" i="20" s="1"/>
  <c r="BM129" i="20" s="1"/>
  <c r="BK133" i="20"/>
  <c r="BL133" i="20" s="1"/>
  <c r="BM133" i="20" s="1"/>
  <c r="BK137" i="20"/>
  <c r="BL137" i="20" s="1"/>
  <c r="BM137" i="20" s="1"/>
  <c r="BK141" i="20"/>
  <c r="BL141" i="20" s="1"/>
  <c r="BM141" i="20" s="1"/>
  <c r="BK146" i="20"/>
  <c r="BL146" i="20" s="1"/>
  <c r="BM146" i="20" s="1"/>
  <c r="BK150" i="20"/>
  <c r="BL150" i="20" s="1"/>
  <c r="BM150" i="20" s="1"/>
  <c r="BK154" i="20"/>
  <c r="BL154" i="20" s="1"/>
  <c r="BM154" i="20" s="1"/>
  <c r="BK158" i="20"/>
  <c r="BL158" i="20" s="1"/>
  <c r="BM158" i="20" s="1"/>
  <c r="BK162" i="20"/>
  <c r="BK170" i="20"/>
  <c r="BL170" i="20" s="1"/>
  <c r="BM170" i="20" s="1"/>
  <c r="BK174" i="20"/>
  <c r="BL174" i="20" s="1"/>
  <c r="BM174" i="20" s="1"/>
  <c r="BK181" i="20"/>
  <c r="BK187" i="20"/>
  <c r="BL187" i="20" s="1"/>
  <c r="BM187" i="20" s="1"/>
  <c r="BK213" i="20"/>
  <c r="BL213" i="20" s="1"/>
  <c r="BM213" i="20" s="1"/>
  <c r="BK196" i="20"/>
  <c r="BL196" i="20" s="1"/>
  <c r="BM196" i="20" s="1"/>
  <c r="BK200" i="20"/>
  <c r="BK204" i="20"/>
  <c r="BL204" i="20" s="1"/>
  <c r="BM204" i="20" s="1"/>
  <c r="BK210" i="20"/>
  <c r="BL210" i="20" s="1"/>
  <c r="BM210" i="20" s="1"/>
  <c r="BK8" i="20"/>
  <c r="BL8" i="20" s="1"/>
  <c r="BM8" i="20" s="1"/>
  <c r="BK353" i="20"/>
  <c r="BL353" i="20" s="1"/>
  <c r="BM353" i="20" s="1"/>
  <c r="BK275" i="20"/>
  <c r="BK669" i="20"/>
  <c r="BL669" i="20" s="1"/>
  <c r="BM669" i="20" s="1"/>
  <c r="BK675" i="20"/>
  <c r="BL675" i="20" s="1"/>
  <c r="BM675" i="20" s="1"/>
  <c r="BK690" i="20"/>
  <c r="BK333" i="20"/>
  <c r="BL333" i="20" s="1"/>
  <c r="BM333" i="20" s="1"/>
  <c r="BK215" i="20"/>
  <c r="BL215" i="20" s="1"/>
  <c r="BM215" i="20" s="1"/>
  <c r="BK536" i="20"/>
  <c r="BL536" i="20" s="1"/>
  <c r="BM536" i="20" s="1"/>
  <c r="BK306" i="20"/>
  <c r="BL306" i="20" s="1"/>
  <c r="BM306" i="20" s="1"/>
  <c r="BK12" i="20"/>
  <c r="BK16" i="20"/>
  <c r="BK23" i="20"/>
  <c r="BL23" i="20" s="1"/>
  <c r="BM23" i="20" s="1"/>
  <c r="BK27" i="20"/>
  <c r="BK31" i="20"/>
  <c r="BK35" i="20"/>
  <c r="BK39" i="20"/>
  <c r="BK44" i="20"/>
  <c r="BL44" i="20" s="1"/>
  <c r="BK51" i="20"/>
  <c r="BK56" i="20"/>
  <c r="BL56" i="20" s="1"/>
  <c r="BK60" i="20"/>
  <c r="BL60" i="20" s="1"/>
  <c r="BK66" i="20"/>
  <c r="BL66" i="20" s="1"/>
  <c r="BM66" i="20" s="1"/>
  <c r="BK70" i="20"/>
  <c r="BL70" i="20" s="1"/>
  <c r="BM70" i="20" s="1"/>
  <c r="BK77" i="20"/>
  <c r="BL77" i="20" s="1"/>
  <c r="BM77" i="20" s="1"/>
  <c r="BK83" i="20"/>
  <c r="BK92" i="20"/>
  <c r="BK96" i="20"/>
  <c r="BK100" i="20"/>
  <c r="BK106" i="20"/>
  <c r="BL106" i="20" s="1"/>
  <c r="BM106" i="20" s="1"/>
  <c r="BK110" i="20"/>
  <c r="BL110" i="20" s="1"/>
  <c r="BM110" i="20" s="1"/>
  <c r="BK114" i="20"/>
  <c r="BL114" i="20" s="1"/>
  <c r="BM114" i="20" s="1"/>
  <c r="BK118" i="20"/>
  <c r="BL118" i="20" s="1"/>
  <c r="BM118" i="20" s="1"/>
  <c r="BK122" i="20"/>
  <c r="BL122" i="20" s="1"/>
  <c r="BM122" i="20" s="1"/>
  <c r="BK126" i="20"/>
  <c r="BL126" i="20" s="1"/>
  <c r="BM126" i="20" s="1"/>
  <c r="BK130" i="20"/>
  <c r="BL130" i="20" s="1"/>
  <c r="BM130" i="20" s="1"/>
  <c r="BK134" i="20"/>
  <c r="BL134" i="20" s="1"/>
  <c r="BM134" i="20" s="1"/>
  <c r="BK138" i="20"/>
  <c r="BL138" i="20" s="1"/>
  <c r="BM138" i="20" s="1"/>
  <c r="BK142" i="20"/>
  <c r="BL142" i="20" s="1"/>
  <c r="BM142" i="20" s="1"/>
  <c r="BK147" i="20"/>
  <c r="BL147" i="20" s="1"/>
  <c r="BM147" i="20" s="1"/>
  <c r="BK151" i="20"/>
  <c r="BL151" i="20" s="1"/>
  <c r="BM151" i="20" s="1"/>
  <c r="BK155" i="20"/>
  <c r="BL155" i="20" s="1"/>
  <c r="BM155" i="20" s="1"/>
  <c r="BK159" i="20"/>
  <c r="BL159" i="20" s="1"/>
  <c r="BM159" i="20" s="1"/>
  <c r="BK166" i="20"/>
  <c r="BL166" i="20" s="1"/>
  <c r="BM166" i="20" s="1"/>
  <c r="BK171" i="20"/>
  <c r="BK178" i="20"/>
  <c r="BK183" i="20"/>
  <c r="BL183" i="20" s="1"/>
  <c r="BM183" i="20" s="1"/>
  <c r="BK188" i="20"/>
  <c r="BL188" i="20" s="1"/>
  <c r="BM188" i="20" s="1"/>
  <c r="BK192" i="20"/>
  <c r="BL192" i="20" s="1"/>
  <c r="BM192" i="20" s="1"/>
  <c r="BK197" i="20"/>
  <c r="BK201" i="20"/>
  <c r="BL201" i="20" s="1"/>
  <c r="BM201" i="20" s="1"/>
  <c r="BK206" i="20"/>
  <c r="BL206" i="20" s="1"/>
  <c r="BM206" i="20" s="1"/>
  <c r="BK211" i="20"/>
  <c r="BL211" i="20" s="1"/>
  <c r="BM211" i="20" s="1"/>
  <c r="BK433" i="20"/>
  <c r="BL433" i="20" s="1"/>
  <c r="BM433" i="20" s="1"/>
  <c r="BK222" i="20"/>
  <c r="BL18" i="20"/>
  <c r="BM18" i="20" s="1"/>
  <c r="BK284" i="20"/>
  <c r="BL284" i="20" s="1"/>
  <c r="BM284" i="20" s="1"/>
  <c r="BK19" i="20"/>
  <c r="BL19" i="20" s="1"/>
  <c r="BM19" i="20" s="1"/>
  <c r="BK274" i="20"/>
  <c r="BL274" i="20" s="1"/>
  <c r="BM274" i="20" s="1"/>
  <c r="BK657" i="20"/>
  <c r="BL657" i="20" s="1"/>
  <c r="BM657" i="20" s="1"/>
  <c r="BK416" i="20"/>
  <c r="BK410" i="20"/>
  <c r="BL410" i="20" s="1"/>
  <c r="BM410" i="20" s="1"/>
  <c r="BK3" i="20"/>
  <c r="BL3" i="20" s="1"/>
  <c r="BK13" i="20"/>
  <c r="BL13" i="20" s="1"/>
  <c r="BM13" i="20" s="1"/>
  <c r="BK17" i="20"/>
  <c r="BL17" i="20" s="1"/>
  <c r="BM17" i="20" s="1"/>
  <c r="BK24" i="20"/>
  <c r="BK28" i="20"/>
  <c r="BL28" i="20" s="1"/>
  <c r="BM28" i="20" s="1"/>
  <c r="BK32" i="20"/>
  <c r="BL32" i="20" s="1"/>
  <c r="BM32" i="20" s="1"/>
  <c r="BK36" i="20"/>
  <c r="BL36" i="20" s="1"/>
  <c r="BM36" i="20" s="1"/>
  <c r="BK40" i="20"/>
  <c r="BL40" i="20" s="1"/>
  <c r="BM40" i="20" s="1"/>
  <c r="BK46" i="20"/>
  <c r="BL46" i="20" s="1"/>
  <c r="BM46" i="20" s="1"/>
  <c r="BK52" i="20"/>
  <c r="BL52" i="20" s="1"/>
  <c r="BK57" i="20"/>
  <c r="BL57" i="20" s="1"/>
  <c r="BM57" i="20" s="1"/>
  <c r="BK62" i="20"/>
  <c r="BL62" i="20" s="1"/>
  <c r="BM62" i="20" s="1"/>
  <c r="BK67" i="20"/>
  <c r="BK71" i="20"/>
  <c r="BL71" i="20" s="1"/>
  <c r="BM71" i="20" s="1"/>
  <c r="BK78" i="20"/>
  <c r="BL78" i="20" s="1"/>
  <c r="BM78" i="20" s="1"/>
  <c r="BK85" i="20"/>
  <c r="BK93" i="20"/>
  <c r="BL93" i="20" s="1"/>
  <c r="BM93" i="20" s="1"/>
  <c r="BK97" i="20"/>
  <c r="BL97" i="20" s="1"/>
  <c r="BM97" i="20" s="1"/>
  <c r="BK101" i="20"/>
  <c r="BL101" i="20" s="1"/>
  <c r="BM101" i="20" s="1"/>
  <c r="BK107" i="20"/>
  <c r="BK111" i="20"/>
  <c r="BL111" i="20" s="1"/>
  <c r="BM111" i="20" s="1"/>
  <c r="BK115" i="20"/>
  <c r="BL115" i="20" s="1"/>
  <c r="BM115" i="20" s="1"/>
  <c r="BK119" i="20"/>
  <c r="BK123" i="20"/>
  <c r="BK127" i="20"/>
  <c r="BL127" i="20" s="1"/>
  <c r="BM127" i="20" s="1"/>
  <c r="BK131" i="20"/>
  <c r="BK135" i="20"/>
  <c r="BL135" i="20" s="1"/>
  <c r="BM135" i="20" s="1"/>
  <c r="BK139" i="20"/>
  <c r="BL139" i="20" s="1"/>
  <c r="BM139" i="20" s="1"/>
  <c r="BK144" i="20"/>
  <c r="BK148" i="20"/>
  <c r="BK152" i="20"/>
  <c r="BL152" i="20" s="1"/>
  <c r="BM152" i="20" s="1"/>
  <c r="BK156" i="20"/>
  <c r="BL156" i="20" s="1"/>
  <c r="BM156" i="20" s="1"/>
  <c r="BK160" i="20"/>
  <c r="BK167" i="20"/>
  <c r="BK172" i="20"/>
  <c r="BL172" i="20" s="1"/>
  <c r="BM172" i="20" s="1"/>
  <c r="BK179" i="20"/>
  <c r="BL179" i="20" s="1"/>
  <c r="BM179" i="20" s="1"/>
  <c r="BK184" i="20"/>
  <c r="BL184" i="20" s="1"/>
  <c r="BM184" i="20" s="1"/>
  <c r="BK189" i="20"/>
  <c r="BK193" i="20"/>
  <c r="BK198" i="20"/>
  <c r="BL198" i="20" s="1"/>
  <c r="BM198" i="20" s="1"/>
  <c r="BK202" i="20"/>
  <c r="BL202" i="20" s="1"/>
  <c r="BM202" i="20" s="1"/>
  <c r="BK207" i="20"/>
  <c r="BL207" i="20" s="1"/>
  <c r="BM207" i="20" s="1"/>
  <c r="BK212" i="20"/>
  <c r="BK219" i="20"/>
  <c r="BL219" i="20" s="1"/>
  <c r="BM219" i="20" s="1"/>
  <c r="BK20" i="20"/>
  <c r="BL20" i="20" s="1"/>
  <c r="BM20" i="20" s="1"/>
  <c r="F15" i="17"/>
  <c r="BN18" i="20" l="1"/>
  <c r="BN60" i="20"/>
  <c r="BM60" i="20"/>
  <c r="BN56" i="20"/>
  <c r="BM56" i="20"/>
  <c r="BN64" i="20"/>
  <c r="BM64" i="20"/>
  <c r="BL189" i="20"/>
  <c r="BM189" i="20" s="1"/>
  <c r="BL197" i="20"/>
  <c r="BM197" i="20" s="1"/>
  <c r="BL100" i="20"/>
  <c r="BM100" i="20" s="1"/>
  <c r="BN100" i="20"/>
  <c r="BN44" i="20"/>
  <c r="BM44" i="20"/>
  <c r="BL31" i="20"/>
  <c r="BM31" i="20" s="1"/>
  <c r="BL16" i="20"/>
  <c r="BM16" i="20" s="1"/>
  <c r="BN198" i="20"/>
  <c r="BN184" i="20"/>
  <c r="BL160" i="20"/>
  <c r="BM160" i="20" s="1"/>
  <c r="BL144" i="20"/>
  <c r="BM144" i="20" s="1"/>
  <c r="BN127" i="20"/>
  <c r="BL119" i="20"/>
  <c r="BM119" i="20" s="1"/>
  <c r="BN111" i="20"/>
  <c r="BN101" i="20"/>
  <c r="BL67" i="20"/>
  <c r="BM67" i="20" s="1"/>
  <c r="BN57" i="20"/>
  <c r="BN46" i="20"/>
  <c r="BN28" i="20"/>
  <c r="BN657" i="20"/>
  <c r="BN433" i="20"/>
  <c r="BN192" i="20"/>
  <c r="BL171" i="20"/>
  <c r="BM171" i="20" s="1"/>
  <c r="BN151" i="20"/>
  <c r="BN142" i="20"/>
  <c r="BN134" i="20"/>
  <c r="BN126" i="20"/>
  <c r="BN118" i="20"/>
  <c r="BN110" i="20"/>
  <c r="BL96" i="20"/>
  <c r="BM96" i="20" s="1"/>
  <c r="BL27" i="20"/>
  <c r="BM27" i="20" s="1"/>
  <c r="BL12" i="20"/>
  <c r="BM12" i="20" s="1"/>
  <c r="BN12" i="20"/>
  <c r="BN536" i="20"/>
  <c r="BN333" i="20"/>
  <c r="BN675" i="20"/>
  <c r="BL275" i="20"/>
  <c r="BM275" i="20" s="1"/>
  <c r="BN8" i="20"/>
  <c r="BN204" i="20"/>
  <c r="BN196" i="20"/>
  <c r="BN187" i="20"/>
  <c r="BN117" i="20"/>
  <c r="BL76" i="20"/>
  <c r="BM76" i="20" s="1"/>
  <c r="BN50" i="20"/>
  <c r="BL30" i="20"/>
  <c r="BM30" i="20" s="1"/>
  <c r="BL559" i="20"/>
  <c r="BM559" i="20" s="1"/>
  <c r="BN190" i="20"/>
  <c r="BN173" i="20"/>
  <c r="BN153" i="20"/>
  <c r="BL120" i="20"/>
  <c r="BM120" i="20" s="1"/>
  <c r="BN79" i="20"/>
  <c r="BL63" i="20"/>
  <c r="BM63" i="20" s="1"/>
  <c r="BN63" i="20"/>
  <c r="BN54" i="20"/>
  <c r="BL37" i="20"/>
  <c r="BM37" i="20" s="1"/>
  <c r="BN216" i="20"/>
  <c r="BN219" i="20"/>
  <c r="BN172" i="20"/>
  <c r="BN52" i="20"/>
  <c r="BM52" i="20"/>
  <c r="BN13" i="20"/>
  <c r="BN183" i="20"/>
  <c r="BN66" i="20"/>
  <c r="BN170" i="20"/>
  <c r="BN158" i="20"/>
  <c r="BN150" i="20"/>
  <c r="BN141" i="20"/>
  <c r="BN133" i="20"/>
  <c r="BN125" i="20"/>
  <c r="BN109" i="20"/>
  <c r="BN99" i="20"/>
  <c r="BN90" i="20"/>
  <c r="BL59" i="20"/>
  <c r="BM59" i="20" s="1"/>
  <c r="BL43" i="20"/>
  <c r="BM43" i="20" s="1"/>
  <c r="BL26" i="20"/>
  <c r="BM26" i="20" s="1"/>
  <c r="BN15" i="20"/>
  <c r="BN414" i="20"/>
  <c r="BN72" i="20"/>
  <c r="BN220" i="20"/>
  <c r="BN209" i="20"/>
  <c r="BN199" i="20"/>
  <c r="BN161" i="20"/>
  <c r="BN145" i="20"/>
  <c r="BN136" i="20"/>
  <c r="BN128" i="20"/>
  <c r="BL116" i="20"/>
  <c r="BM116" i="20" s="1"/>
  <c r="BN102" i="20"/>
  <c r="BN94" i="20"/>
  <c r="BL33" i="20"/>
  <c r="BM33" i="20" s="1"/>
  <c r="BN21" i="20"/>
  <c r="BN308" i="20"/>
  <c r="BN218" i="20"/>
  <c r="BN207" i="20"/>
  <c r="BN152" i="20"/>
  <c r="BN135" i="20"/>
  <c r="BN93" i="20"/>
  <c r="BN78" i="20"/>
  <c r="BL24" i="20"/>
  <c r="BM24" i="20" s="1"/>
  <c r="BN410" i="20"/>
  <c r="BL92" i="20"/>
  <c r="BM92" i="20" s="1"/>
  <c r="BN92" i="20"/>
  <c r="BN77" i="20"/>
  <c r="BL39" i="20"/>
  <c r="BM39" i="20" s="1"/>
  <c r="BL181" i="20"/>
  <c r="BM181" i="20" s="1"/>
  <c r="BN20" i="20"/>
  <c r="BL212" i="20"/>
  <c r="BM212" i="20" s="1"/>
  <c r="BL193" i="20"/>
  <c r="BM193" i="20" s="1"/>
  <c r="BL167" i="20"/>
  <c r="BM167" i="20" s="1"/>
  <c r="BL148" i="20"/>
  <c r="BM148" i="20" s="1"/>
  <c r="BL131" i="20"/>
  <c r="BM131" i="20" s="1"/>
  <c r="BL123" i="20"/>
  <c r="BM123" i="20" s="1"/>
  <c r="BL107" i="20"/>
  <c r="BM107" i="20" s="1"/>
  <c r="BL85" i="20"/>
  <c r="BM85" i="20" s="1"/>
  <c r="BN62" i="20"/>
  <c r="BN40" i="20"/>
  <c r="BN32" i="20"/>
  <c r="BN17" i="20"/>
  <c r="BL416" i="20"/>
  <c r="BM416" i="20" s="1"/>
  <c r="BN274" i="20"/>
  <c r="BN284" i="20"/>
  <c r="BL222" i="20"/>
  <c r="BM222" i="20" s="1"/>
  <c r="BN211" i="20"/>
  <c r="BN201" i="20"/>
  <c r="BL178" i="20"/>
  <c r="BM178" i="20" s="1"/>
  <c r="BN166" i="20"/>
  <c r="BN155" i="20"/>
  <c r="BN147" i="20"/>
  <c r="BN138" i="20"/>
  <c r="BN130" i="20"/>
  <c r="BN122" i="20"/>
  <c r="BN114" i="20"/>
  <c r="BN106" i="20"/>
  <c r="BL83" i="20"/>
  <c r="BM83" i="20" s="1"/>
  <c r="BL51" i="20"/>
  <c r="BM51" i="20" s="1"/>
  <c r="BL35" i="20"/>
  <c r="BM35" i="20" s="1"/>
  <c r="BN23" i="20"/>
  <c r="BN306" i="20"/>
  <c r="BN215" i="20"/>
  <c r="BL690" i="20"/>
  <c r="BM690" i="20" s="1"/>
  <c r="BN669" i="20"/>
  <c r="BN353" i="20"/>
  <c r="BN210" i="20"/>
  <c r="BL200" i="20"/>
  <c r="BM200" i="20" s="1"/>
  <c r="BN213" i="20"/>
  <c r="BL162" i="20"/>
  <c r="BM162" i="20" s="1"/>
  <c r="BN137" i="20"/>
  <c r="BN95" i="20"/>
  <c r="BN69" i="20"/>
  <c r="BL55" i="20"/>
  <c r="BM55" i="20" s="1"/>
  <c r="BL38" i="20"/>
  <c r="BM38" i="20" s="1"/>
  <c r="BN11" i="20"/>
  <c r="BN477" i="20"/>
  <c r="BN221" i="20"/>
  <c r="BL185" i="20"/>
  <c r="BM185" i="20" s="1"/>
  <c r="BL112" i="20"/>
  <c r="BM112" i="20" s="1"/>
  <c r="BL88" i="20"/>
  <c r="BM88" i="20" s="1"/>
  <c r="BL75" i="20"/>
  <c r="BM75" i="20" s="1"/>
  <c r="BN58" i="20"/>
  <c r="BL49" i="20"/>
  <c r="BM49" i="20" s="1"/>
  <c r="BL29" i="20"/>
  <c r="BM29" i="20" s="1"/>
  <c r="BN29" i="20"/>
  <c r="BN426" i="20"/>
  <c r="BN491" i="20"/>
  <c r="BN202" i="20"/>
  <c r="BN179" i="20"/>
  <c r="BN156" i="20"/>
  <c r="BN139" i="20"/>
  <c r="BN115" i="20"/>
  <c r="BN97" i="20"/>
  <c r="BN71" i="20"/>
  <c r="BN36" i="20"/>
  <c r="BN19" i="20"/>
  <c r="BN206" i="20"/>
  <c r="BN188" i="20"/>
  <c r="BN159" i="20"/>
  <c r="BN70" i="20"/>
  <c r="BN174" i="20"/>
  <c r="BN154" i="20"/>
  <c r="BN146" i="20"/>
  <c r="BN129" i="20"/>
  <c r="BN121" i="20"/>
  <c r="BN113" i="20"/>
  <c r="BN105" i="20"/>
  <c r="BN82" i="20"/>
  <c r="BL34" i="20"/>
  <c r="BM34" i="20" s="1"/>
  <c r="BN22" i="20"/>
  <c r="BL324" i="20"/>
  <c r="BM324" i="20" s="1"/>
  <c r="BN53" i="20"/>
  <c r="BN226" i="20"/>
  <c r="BN203" i="20"/>
  <c r="BN194" i="20"/>
  <c r="BL180" i="20"/>
  <c r="BM180" i="20" s="1"/>
  <c r="BN169" i="20"/>
  <c r="BN157" i="20"/>
  <c r="BN149" i="20"/>
  <c r="BN140" i="20"/>
  <c r="BN132" i="20"/>
  <c r="BN124" i="20"/>
  <c r="BL108" i="20"/>
  <c r="BM108" i="20" s="1"/>
  <c r="BN98" i="20"/>
  <c r="BL68" i="20"/>
  <c r="BM68" i="20" s="1"/>
  <c r="BL41" i="20"/>
  <c r="BM41" i="20" s="1"/>
  <c r="BL25" i="20"/>
  <c r="BM25" i="20" s="1"/>
  <c r="BN14" i="20"/>
  <c r="BN5" i="20"/>
  <c r="BM3" i="20"/>
  <c r="BN3" i="20"/>
  <c r="E15" i="17"/>
  <c r="F12" i="17"/>
  <c r="F13" i="17"/>
  <c r="F14" i="17"/>
  <c r="F11" i="17"/>
  <c r="F3" i="17"/>
  <c r="F2" i="17"/>
  <c r="F4" i="17"/>
  <c r="F10" i="17"/>
  <c r="F5" i="17"/>
  <c r="F9" i="17"/>
  <c r="F6" i="17"/>
  <c r="F8" i="17"/>
  <c r="F7" i="17"/>
  <c r="D13" i="17"/>
  <c r="D14" i="17"/>
  <c r="D11" i="17"/>
  <c r="D10" i="17"/>
  <c r="D9" i="17"/>
  <c r="D8" i="17"/>
  <c r="D7" i="17"/>
  <c r="D6" i="17"/>
  <c r="D5" i="17"/>
  <c r="D4" i="17"/>
  <c r="D3" i="17"/>
  <c r="D2" i="17"/>
  <c r="D12" i="17"/>
  <c r="C15" i="17"/>
  <c r="B15" i="17"/>
  <c r="BN96" i="20" l="1"/>
  <c r="BN27" i="20"/>
  <c r="BN108" i="20"/>
  <c r="BN180" i="20"/>
  <c r="BN38" i="20"/>
  <c r="BN178" i="20"/>
  <c r="BN24" i="20"/>
  <c r="BN43" i="20"/>
  <c r="BN30" i="20"/>
  <c r="BN119" i="20"/>
  <c r="BN324" i="20"/>
  <c r="BN55" i="20"/>
  <c r="BN690" i="20"/>
  <c r="BN33" i="20"/>
  <c r="BN116" i="20"/>
  <c r="BN26" i="20"/>
  <c r="BN59" i="20"/>
  <c r="BN559" i="20"/>
  <c r="BN41" i="20"/>
  <c r="BN88" i="20"/>
  <c r="BN185" i="20"/>
  <c r="BN51" i="20"/>
  <c r="BN200" i="20"/>
  <c r="BN37" i="20"/>
  <c r="BN76" i="20"/>
  <c r="BN162" i="20"/>
  <c r="BN31" i="20"/>
  <c r="BN83" i="20"/>
  <c r="BN197" i="20"/>
  <c r="BN123" i="20"/>
  <c r="BN189" i="20"/>
  <c r="BN144" i="20"/>
  <c r="BN275" i="20"/>
  <c r="BN131" i="20"/>
  <c r="BN160" i="20"/>
  <c r="BN49" i="20"/>
  <c r="BN25" i="20"/>
  <c r="BN68" i="20"/>
  <c r="BN34" i="20"/>
  <c r="BN112" i="20"/>
  <c r="BN35" i="20"/>
  <c r="BN416" i="20"/>
  <c r="BN193" i="20"/>
  <c r="BN181" i="20"/>
  <c r="BN39" i="20"/>
  <c r="BN75" i="20"/>
  <c r="BN120" i="20"/>
  <c r="BN67" i="20"/>
  <c r="BN16" i="20"/>
  <c r="BN85" i="20"/>
  <c r="BN148" i="20"/>
  <c r="BN212" i="20"/>
  <c r="BN222" i="20"/>
  <c r="BN171" i="20"/>
  <c r="BN107" i="20"/>
  <c r="BN167" i="20"/>
  <c r="D15" i="17"/>
  <c r="E6" i="16"/>
  <c r="E7" i="16"/>
  <c r="E8" i="16"/>
  <c r="E9" i="16"/>
  <c r="E10" i="16"/>
  <c r="E11" i="16"/>
  <c r="E12" i="16"/>
  <c r="E13" i="16"/>
  <c r="E14" i="16"/>
  <c r="E5" i="16"/>
  <c r="D15" i="16"/>
  <c r="E15" i="16" s="1"/>
  <c r="C15" i="16"/>
  <c r="B15" i="16"/>
</calcChain>
</file>

<file path=xl/sharedStrings.xml><?xml version="1.0" encoding="utf-8"?>
<sst xmlns="http://schemas.openxmlformats.org/spreadsheetml/2006/main" count="14589" uniqueCount="1939">
  <si>
    <t>得点</t>
    <rPh sb="0" eb="2">
      <t>トクテン</t>
    </rPh>
    <phoneticPr fontId="2"/>
  </si>
  <si>
    <t>評価</t>
    <rPh sb="0" eb="2">
      <t>ヒョウカ</t>
    </rPh>
    <phoneticPr fontId="2"/>
  </si>
  <si>
    <t>基準値</t>
    <rPh sb="0" eb="3">
      <t>キジュンチ</t>
    </rPh>
    <phoneticPr fontId="2"/>
  </si>
  <si>
    <t>☆１</t>
    <phoneticPr fontId="2"/>
  </si>
  <si>
    <t>☆２</t>
    <phoneticPr fontId="2"/>
  </si>
  <si>
    <t>☆１０</t>
  </si>
  <si>
    <t>☆９</t>
  </si>
  <si>
    <t>☆８</t>
  </si>
  <si>
    <t>☆７</t>
  </si>
  <si>
    <t>☆６</t>
  </si>
  <si>
    <t>☆５</t>
  </si>
  <si>
    <t>☆４</t>
  </si>
  <si>
    <t>☆３</t>
  </si>
  <si>
    <t>☆銅</t>
    <rPh sb="1" eb="2">
      <t>ドウ</t>
    </rPh>
    <phoneticPr fontId="2"/>
  </si>
  <si>
    <t>☆銀</t>
    <rPh sb="1" eb="2">
      <t>ギン</t>
    </rPh>
    <phoneticPr fontId="2"/>
  </si>
  <si>
    <t>☆金</t>
    <rPh sb="1" eb="2">
      <t>キン</t>
    </rPh>
    <phoneticPr fontId="2"/>
  </si>
  <si>
    <t>５０m走</t>
    <rPh sb="3" eb="4">
      <t>ソウ</t>
    </rPh>
    <phoneticPr fontId="2"/>
  </si>
  <si>
    <t>13～</t>
    <phoneticPr fontId="2"/>
  </si>
  <si>
    <t>１２．９９～１２．１０</t>
    <phoneticPr fontId="2"/>
  </si>
  <si>
    <t>１２．０９～１１．３０</t>
    <phoneticPr fontId="2"/>
  </si>
  <si>
    <t>１１．２９～１０．６０</t>
    <phoneticPr fontId="2"/>
  </si>
  <si>
    <t>９．９９～９．５０</t>
    <phoneticPr fontId="2"/>
  </si>
  <si>
    <t>１０．５９～１０．００</t>
    <phoneticPr fontId="2"/>
  </si>
  <si>
    <t>９．４９～９．００</t>
    <phoneticPr fontId="2"/>
  </si>
  <si>
    <t>８．９９～８．６０</t>
    <phoneticPr fontId="2"/>
  </si>
  <si>
    <t>８．５９～８．２０</t>
    <phoneticPr fontId="2"/>
  </si>
  <si>
    <t>８．１９～７．９０</t>
    <phoneticPr fontId="2"/>
  </si>
  <si>
    <t>７．８９～７．６０</t>
    <phoneticPr fontId="2"/>
  </si>
  <si>
    <t>７．５９～７．３０</t>
    <phoneticPr fontId="2"/>
  </si>
  <si>
    <t>男</t>
    <rPh sb="0" eb="1">
      <t>オトコ</t>
    </rPh>
    <phoneticPr fontId="3"/>
  </si>
  <si>
    <t>小6</t>
  </si>
  <si>
    <t>小2</t>
  </si>
  <si>
    <t>男</t>
  </si>
  <si>
    <t>小4</t>
  </si>
  <si>
    <t>小5</t>
  </si>
  <si>
    <t>小3</t>
  </si>
  <si>
    <t>女</t>
  </si>
  <si>
    <t>女</t>
    <rPh sb="0" eb="1">
      <t>オンナ</t>
    </rPh>
    <phoneticPr fontId="3"/>
  </si>
  <si>
    <t>年長</t>
  </si>
  <si>
    <t>高砂</t>
    <rPh sb="0" eb="2">
      <t>タカサゴ</t>
    </rPh>
    <phoneticPr fontId="3"/>
  </si>
  <si>
    <t>浦和競馬場</t>
    <rPh sb="0" eb="2">
      <t>ウラワ</t>
    </rPh>
    <rPh sb="2" eb="5">
      <t>ケイバジョウ</t>
    </rPh>
    <phoneticPr fontId="3"/>
  </si>
  <si>
    <t>大谷場東小</t>
    <rPh sb="0" eb="5">
      <t>オオヤバヒガシショウ</t>
    </rPh>
    <phoneticPr fontId="3"/>
  </si>
  <si>
    <t>大谷場小</t>
    <rPh sb="0" eb="3">
      <t>オオヤバ</t>
    </rPh>
    <rPh sb="3" eb="4">
      <t>ショウ</t>
    </rPh>
    <phoneticPr fontId="3"/>
  </si>
  <si>
    <t>陸上</t>
    <rPh sb="0" eb="2">
      <t>リクジョウ</t>
    </rPh>
    <phoneticPr fontId="3"/>
  </si>
  <si>
    <t>☆１</t>
  </si>
  <si>
    <t>☆２</t>
  </si>
  <si>
    <t>最高記録</t>
    <rPh sb="0" eb="2">
      <t>サイコウ</t>
    </rPh>
    <rPh sb="2" eb="4">
      <t>キロク</t>
    </rPh>
    <phoneticPr fontId="2"/>
  </si>
  <si>
    <t>１１-002</t>
  </si>
  <si>
    <t>１１-003</t>
  </si>
  <si>
    <t>１１-006</t>
  </si>
  <si>
    <t>１１-009</t>
  </si>
  <si>
    <t>１１-010</t>
  </si>
  <si>
    <t>浦和南かけっこ</t>
    <rPh sb="0" eb="2">
      <t>ウラワ</t>
    </rPh>
    <rPh sb="2" eb="3">
      <t>ミナミ</t>
    </rPh>
    <phoneticPr fontId="3"/>
  </si>
  <si>
    <t>会員ＮＯ</t>
    <rPh sb="0" eb="2">
      <t>カイイン</t>
    </rPh>
    <phoneticPr fontId="3"/>
  </si>
  <si>
    <t>クラス</t>
    <phoneticPr fontId="3"/>
  </si>
  <si>
    <t>01-003</t>
  </si>
  <si>
    <t>選手</t>
    <rPh sb="0" eb="2">
      <t>センシュ</t>
    </rPh>
    <phoneticPr fontId="3"/>
  </si>
  <si>
    <t>05-002</t>
  </si>
  <si>
    <t>05-003</t>
  </si>
  <si>
    <t>05-004</t>
  </si>
  <si>
    <t>05-005</t>
  </si>
  <si>
    <t>01-006</t>
  </si>
  <si>
    <t>02-002</t>
  </si>
  <si>
    <t>性別</t>
  </si>
  <si>
    <t>学年</t>
  </si>
  <si>
    <t>01-013</t>
  </si>
  <si>
    <t>02-010</t>
  </si>
  <si>
    <t>01-019</t>
  </si>
  <si>
    <t>05-012</t>
  </si>
  <si>
    <t>01-022</t>
  </si>
  <si>
    <t>01-023</t>
  </si>
  <si>
    <t>04-004</t>
  </si>
  <si>
    <t>04-005</t>
  </si>
  <si>
    <t>01-027</t>
  </si>
  <si>
    <t>01-029</t>
  </si>
  <si>
    <t>07-003</t>
  </si>
  <si>
    <t>07-005</t>
  </si>
  <si>
    <t>07-006</t>
  </si>
  <si>
    <t>04-006</t>
  </si>
  <si>
    <t>04-009</t>
  </si>
  <si>
    <t>04-010</t>
  </si>
  <si>
    <t>05-020</t>
  </si>
  <si>
    <t>05-021</t>
  </si>
  <si>
    <t>05-022</t>
  </si>
  <si>
    <t>浦和南陸上</t>
    <rPh sb="0" eb="2">
      <t>ウラワ</t>
    </rPh>
    <rPh sb="2" eb="3">
      <t>ミナミ</t>
    </rPh>
    <rPh sb="3" eb="5">
      <t>リクジョウ</t>
    </rPh>
    <phoneticPr fontId="3"/>
  </si>
  <si>
    <t>04-012</t>
  </si>
  <si>
    <t>04-013</t>
  </si>
  <si>
    <t>一般</t>
    <rPh sb="0" eb="2">
      <t>イッパン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</si>
  <si>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</si>
  <si>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</si>
  <si>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ゆいと</t>
    <phoneticPr fontId="3"/>
  </si>
  <si>
    <t>ちおり</t>
    <phoneticPr fontId="2"/>
  </si>
  <si>
    <t xml:space="preserve"> みはな</t>
    <phoneticPr fontId="2"/>
  </si>
  <si>
    <t>こうたろう</t>
    <phoneticPr fontId="2"/>
  </si>
  <si>
    <t>ゆう</t>
    <phoneticPr fontId="2"/>
  </si>
  <si>
    <t>ななみ</t>
    <phoneticPr fontId="2"/>
  </si>
  <si>
    <t>名前</t>
    <rPh sb="0" eb="2">
      <t>ナマエ</t>
    </rPh>
    <phoneticPr fontId="2"/>
  </si>
  <si>
    <t>あんじょう</t>
  </si>
  <si>
    <t>まつもと</t>
    <phoneticPr fontId="2"/>
  </si>
  <si>
    <t>01-040</t>
  </si>
  <si>
    <t>やまざき　</t>
    <phoneticPr fontId="3"/>
  </si>
  <si>
    <t xml:space="preserve">まえだ  </t>
    <phoneticPr fontId="2"/>
  </si>
  <si>
    <t>さかもと　</t>
    <phoneticPr fontId="2"/>
  </si>
  <si>
    <t xml:space="preserve">おさかべ </t>
    <phoneticPr fontId="2"/>
  </si>
  <si>
    <t xml:space="preserve">まえだ </t>
    <phoneticPr fontId="2"/>
  </si>
  <si>
    <t>うしおだ　</t>
    <phoneticPr fontId="2"/>
  </si>
  <si>
    <t>はるき</t>
    <phoneticPr fontId="2"/>
  </si>
  <si>
    <t>ふば　</t>
    <phoneticPr fontId="2"/>
  </si>
  <si>
    <t>なまえ</t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</si>
  <si>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</si>
  <si>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</si>
  <si>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1-029</t>
  </si>
  <si>
    <t>年中</t>
  </si>
  <si>
    <t>浦和南（土）</t>
    <rPh sb="0" eb="3">
      <t>ウラワミナミ</t>
    </rPh>
    <rPh sb="4" eb="5">
      <t>ド</t>
    </rPh>
    <phoneticPr fontId="3"/>
  </si>
  <si>
    <t>1-023</t>
    <phoneticPr fontId="3"/>
  </si>
  <si>
    <t>7-006</t>
  </si>
  <si>
    <t>7-005</t>
  </si>
  <si>
    <t>7-003</t>
  </si>
  <si>
    <t>浦和南陸上</t>
    <rPh sb="0" eb="3">
      <t>ウラワミナミ</t>
    </rPh>
    <rPh sb="3" eb="5">
      <t>リクジョウ</t>
    </rPh>
    <phoneticPr fontId="2"/>
  </si>
  <si>
    <t>5-020</t>
    <phoneticPr fontId="3"/>
  </si>
  <si>
    <t>4-004</t>
  </si>
  <si>
    <t>まき</t>
  </si>
  <si>
    <t>ちおり</t>
  </si>
  <si>
    <t>まえだ</t>
    <phoneticPr fontId="2"/>
  </si>
  <si>
    <t xml:space="preserve"> ななみ</t>
  </si>
  <si>
    <t>04-016</t>
  </si>
  <si>
    <t>１０-046</t>
  </si>
  <si>
    <t>みょうじ</t>
    <phoneticPr fontId="2"/>
  </si>
  <si>
    <t>西暦</t>
    <rPh sb="0" eb="2">
      <t>セイレキ</t>
    </rPh>
    <phoneticPr fontId="2"/>
  </si>
  <si>
    <t>小1</t>
  </si>
  <si>
    <t>年少</t>
  </si>
  <si>
    <t>選手</t>
    <rPh sb="0" eb="2">
      <t>センシュ</t>
    </rPh>
    <phoneticPr fontId="12"/>
  </si>
  <si>
    <t>01-016</t>
  </si>
  <si>
    <t>07-004</t>
  </si>
  <si>
    <t>04-008</t>
  </si>
  <si>
    <t>04-011</t>
  </si>
  <si>
    <t>１１-008</t>
  </si>
  <si>
    <t>02-019</t>
  </si>
  <si>
    <t>05-023</t>
  </si>
  <si>
    <t>１3-005</t>
  </si>
  <si>
    <t>05-027</t>
  </si>
  <si>
    <t>04-018</t>
  </si>
  <si>
    <t>浦和競馬 土曜10:40～12:00</t>
  </si>
  <si>
    <t>浦和南 土曜8:00～9:00</t>
  </si>
  <si>
    <t>大谷場東 火曜17:00～18:00</t>
  </si>
  <si>
    <t>高砂陸上 木曜18:00～19:00</t>
  </si>
  <si>
    <t>cheese陸上 土曜13:00～14:20</t>
  </si>
  <si>
    <t>浦和南陸上 火曜18:30～19:30</t>
  </si>
  <si>
    <t>駒場陸上 木曜15:55～16:55</t>
  </si>
  <si>
    <t>01-052</t>
  </si>
  <si>
    <t>常盤陸上 月曜17:00～18:00</t>
  </si>
  <si>
    <t>15-004</t>
  </si>
  <si>
    <t>ゆい</t>
    <phoneticPr fontId="3"/>
  </si>
  <si>
    <t>女</t>
    <phoneticPr fontId="2"/>
  </si>
  <si>
    <t>やまざき　</t>
    <phoneticPr fontId="2"/>
  </si>
  <si>
    <t>いくた</t>
    <phoneticPr fontId="2"/>
  </si>
  <si>
    <t>えいじ</t>
    <phoneticPr fontId="2"/>
  </si>
  <si>
    <t>ともき</t>
    <phoneticPr fontId="2"/>
  </si>
  <si>
    <t>すずき　</t>
    <phoneticPr fontId="2"/>
  </si>
  <si>
    <t>長距離</t>
    <rPh sb="0" eb="3">
      <t>チョウキョリ</t>
    </rPh>
    <phoneticPr fontId="2"/>
  </si>
  <si>
    <t>こうき</t>
    <phoneticPr fontId="2"/>
  </si>
  <si>
    <t>かわぐち</t>
    <phoneticPr fontId="2"/>
  </si>
  <si>
    <t>☆銀</t>
  </si>
  <si>
    <t>美園</t>
    <rPh sb="0" eb="2">
      <t>ミソノ</t>
    </rPh>
    <phoneticPr fontId="2"/>
  </si>
  <si>
    <t>10-027</t>
  </si>
  <si>
    <t>10-037</t>
  </si>
  <si>
    <t>10-039</t>
  </si>
  <si>
    <t>１2-002</t>
  </si>
  <si>
    <t>１2-004</t>
  </si>
  <si>
    <t>１2-005</t>
  </si>
  <si>
    <t>１2-006</t>
  </si>
  <si>
    <t>１2-009</t>
  </si>
  <si>
    <t>10-058</t>
  </si>
  <si>
    <t>１2-010</t>
  </si>
  <si>
    <t>01-064</t>
  </si>
  <si>
    <t>15-019</t>
  </si>
  <si>
    <t>１2-011</t>
  </si>
  <si>
    <t>01-066</t>
  </si>
  <si>
    <t>01-067</t>
  </si>
  <si>
    <t>01-068</t>
  </si>
  <si>
    <t>04-023</t>
  </si>
  <si>
    <t>04-024</t>
  </si>
  <si>
    <t>01-069</t>
  </si>
  <si>
    <t>１2-012</t>
  </si>
  <si>
    <t>10-059</t>
  </si>
  <si>
    <t>中学生</t>
    <rPh sb="0" eb="3">
      <t>チュウガクセイ</t>
    </rPh>
    <phoneticPr fontId="3"/>
  </si>
  <si>
    <t>やまざきわかな</t>
  </si>
  <si>
    <t>つしま　としたか</t>
  </si>
  <si>
    <t>ゆはら しゅんた</t>
  </si>
  <si>
    <t>まえだ  こうたろう</t>
  </si>
  <si>
    <t>まえだ ななみ</t>
  </si>
  <si>
    <t>おさかべ みはな</t>
  </si>
  <si>
    <t>はせがわ　きっぺい</t>
  </si>
  <si>
    <t>とみなが　みおり</t>
  </si>
  <si>
    <t>はしもと くうじ</t>
  </si>
  <si>
    <t>しばとみ ゆづき</t>
  </si>
  <si>
    <t>しばとみ あさひ</t>
  </si>
  <si>
    <t>かわじのぞみ</t>
  </si>
  <si>
    <t>かわじゆうと</t>
  </si>
  <si>
    <t>いとう れな</t>
  </si>
  <si>
    <t>しばゆうり</t>
  </si>
  <si>
    <t>はぎや そうた</t>
  </si>
  <si>
    <t>はまだしゅう</t>
  </si>
  <si>
    <t>ときざわ　たいが</t>
  </si>
  <si>
    <t>やまぐちこうや</t>
  </si>
  <si>
    <t>しもやま たいせい</t>
  </si>
  <si>
    <t>やました　こうたろう</t>
  </si>
  <si>
    <t>やべまこと</t>
  </si>
  <si>
    <t>うがじんゆうと</t>
  </si>
  <si>
    <t>おだ　わたる</t>
  </si>
  <si>
    <t>つじ　ゆうだい</t>
  </si>
  <si>
    <t>とくおか　はるま</t>
  </si>
  <si>
    <t>なおいそうた</t>
  </si>
  <si>
    <t>まつもと　たいせい</t>
  </si>
  <si>
    <t>ほそやかなで</t>
  </si>
  <si>
    <t>ぬまだななみ</t>
  </si>
  <si>
    <t>やまぐち　ちひろ</t>
  </si>
  <si>
    <t>たかたゆうな</t>
  </si>
  <si>
    <t>さとういく</t>
  </si>
  <si>
    <t>よしずみ　ゆいな</t>
  </si>
  <si>
    <t>わたなべ　あいり</t>
  </si>
  <si>
    <t>いくたかいと</t>
  </si>
  <si>
    <t>いくたえいじ</t>
  </si>
  <si>
    <t>いそだ　しゅん</t>
  </si>
  <si>
    <t>くろかわせきと</t>
  </si>
  <si>
    <t>くろかわおうすけ</t>
  </si>
  <si>
    <t>いでい　ともき</t>
  </si>
  <si>
    <t>ふかせあきと</t>
  </si>
  <si>
    <t>すずき　ともき</t>
  </si>
  <si>
    <t>もりつか しき</t>
  </si>
  <si>
    <t>もりつか るき</t>
  </si>
  <si>
    <t>きしとうき</t>
  </si>
  <si>
    <t>まちだよしたか</t>
  </si>
  <si>
    <t>ささはら　めいり</t>
  </si>
  <si>
    <t>ふじむら　ゆうま</t>
  </si>
  <si>
    <t>こん しゅんのすけ</t>
  </si>
  <si>
    <t>とくながふうか</t>
  </si>
  <si>
    <t>こうの　しゅんすけ</t>
  </si>
  <si>
    <t>さい ともき</t>
  </si>
  <si>
    <t>いしおか　かける</t>
  </si>
  <si>
    <t>やまむら　けい</t>
  </si>
  <si>
    <t>かわぐちともや</t>
  </si>
  <si>
    <t>たけしま　ある</t>
  </si>
  <si>
    <t>すずき　はんと</t>
  </si>
  <si>
    <t>かわいれん</t>
  </si>
  <si>
    <t>やました　りこ</t>
  </si>
  <si>
    <t>おだかんた</t>
  </si>
  <si>
    <t>まつもと　ゆうま</t>
  </si>
  <si>
    <t>つちや　つむぎ</t>
  </si>
  <si>
    <t>こやまみらい</t>
  </si>
  <si>
    <t>ふくむら　なつき</t>
  </si>
  <si>
    <t>あらい　はじめ</t>
  </si>
  <si>
    <t>たかはし こうたろう</t>
  </si>
  <si>
    <t>つづき ゆうと</t>
  </si>
  <si>
    <t>ひいろあきひこ</t>
  </si>
  <si>
    <t>まつもとゆい</t>
  </si>
  <si>
    <t>たなべしゅうや</t>
  </si>
  <si>
    <t>いわさきふうり</t>
  </si>
  <si>
    <t>まつだいちか</t>
  </si>
  <si>
    <t>たなかそうご</t>
  </si>
  <si>
    <t>きたむら　そうすけ</t>
  </si>
  <si>
    <t>ねぎしれいこ</t>
  </si>
  <si>
    <t>せざき　ようた</t>
  </si>
  <si>
    <t>なかむらはると</t>
  </si>
  <si>
    <t>すぎもと　はるき</t>
  </si>
  <si>
    <t>まつもと　あやね</t>
  </si>
  <si>
    <t>ふじたゆうせい</t>
  </si>
  <si>
    <t>ほそやましろ</t>
  </si>
  <si>
    <t>すずきりおと</t>
  </si>
  <si>
    <t>かゆみ　ゆうせい</t>
  </si>
  <si>
    <t>とみおか　そうた</t>
  </si>
  <si>
    <t>くぼはるか</t>
  </si>
  <si>
    <t>ばばはるひと</t>
  </si>
  <si>
    <t>とくやま　すみれ</t>
  </si>
  <si>
    <t>ふじわらやまと</t>
  </si>
  <si>
    <t>金</t>
    <phoneticPr fontId="2"/>
  </si>
  <si>
    <t>銀</t>
    <phoneticPr fontId="2"/>
  </si>
  <si>
    <t>銅</t>
    <phoneticPr fontId="2"/>
  </si>
  <si>
    <t xml:space="preserve">➓ </t>
    <phoneticPr fontId="2"/>
  </si>
  <si>
    <t xml:space="preserve">❾ </t>
    <phoneticPr fontId="2"/>
  </si>
  <si>
    <t xml:space="preserve">❽ </t>
    <phoneticPr fontId="2"/>
  </si>
  <si>
    <t xml:space="preserve">❼ </t>
    <phoneticPr fontId="2"/>
  </si>
  <si>
    <t xml:space="preserve">❻ </t>
    <phoneticPr fontId="2"/>
  </si>
  <si>
    <t>❺</t>
    <phoneticPr fontId="2"/>
  </si>
  <si>
    <t>❹</t>
    <phoneticPr fontId="2"/>
  </si>
  <si>
    <t>❸</t>
    <phoneticPr fontId="2"/>
  </si>
  <si>
    <t>❷</t>
    <phoneticPr fontId="2"/>
  </si>
  <si>
    <t>❶</t>
    <phoneticPr fontId="2"/>
  </si>
  <si>
    <t>注文</t>
    <rPh sb="0" eb="2">
      <t>チュウモン</t>
    </rPh>
    <phoneticPr fontId="2"/>
  </si>
  <si>
    <t>配布</t>
    <rPh sb="0" eb="2">
      <t>ハイフ</t>
    </rPh>
    <phoneticPr fontId="2"/>
  </si>
  <si>
    <t>在庫</t>
    <rPh sb="0" eb="2">
      <t>ザイコ</t>
    </rPh>
    <phoneticPr fontId="2"/>
  </si>
  <si>
    <t>合計</t>
    <rPh sb="0" eb="2">
      <t>ゴウケイ</t>
    </rPh>
    <phoneticPr fontId="2"/>
  </si>
  <si>
    <t>04-031</t>
  </si>
  <si>
    <t>にい　まき</t>
  </si>
  <si>
    <t>たかの　りさ</t>
  </si>
  <si>
    <t>04-029</t>
  </si>
  <si>
    <t>まついゆきの</t>
  </si>
  <si>
    <t>やお しゅんじ</t>
  </si>
  <si>
    <t>わたなべ　かんた</t>
  </si>
  <si>
    <t>あいきあやと</t>
  </si>
  <si>
    <t>いでい　ゆうま</t>
  </si>
  <si>
    <t>かわぐち こうき</t>
  </si>
  <si>
    <t>くらた　もなみ</t>
  </si>
  <si>
    <t>すずき　ともき</t>
    <phoneticPr fontId="2"/>
  </si>
  <si>
    <t>まえだ  こうたろう</t>
    <phoneticPr fontId="2"/>
  </si>
  <si>
    <t>うしおだ　まき</t>
    <phoneticPr fontId="2"/>
  </si>
  <si>
    <t>さかもと　ちおり</t>
    <phoneticPr fontId="2"/>
  </si>
  <si>
    <t>いくた　えいじ</t>
    <phoneticPr fontId="2"/>
  </si>
  <si>
    <t>いくた　えいじ</t>
    <phoneticPr fontId="2"/>
  </si>
  <si>
    <t>やまざき　ゆいと</t>
    <phoneticPr fontId="3"/>
  </si>
  <si>
    <t>まえだ　ななみ</t>
    <phoneticPr fontId="2"/>
  </si>
  <si>
    <t>おさかべ　 みはな</t>
    <phoneticPr fontId="2"/>
  </si>
  <si>
    <t>入会ＮＯ</t>
    <rPh sb="0" eb="2">
      <t>ニュウカイ</t>
    </rPh>
    <phoneticPr fontId="3"/>
  </si>
  <si>
    <t>会員区分</t>
    <rPh sb="0" eb="2">
      <t>カイイン</t>
    </rPh>
    <rPh sb="2" eb="4">
      <t>クブン</t>
    </rPh>
    <phoneticPr fontId="3"/>
  </si>
  <si>
    <t>ふりがな</t>
    <phoneticPr fontId="3"/>
  </si>
  <si>
    <t>生年月日</t>
  </si>
  <si>
    <t>年齢</t>
    <rPh sb="0" eb="2">
      <t>ネンレイ</t>
    </rPh>
    <phoneticPr fontId="3"/>
  </si>
  <si>
    <t>学校名</t>
  </si>
  <si>
    <t>2019･03</t>
    <phoneticPr fontId="3"/>
  </si>
  <si>
    <t>01-001</t>
    <phoneticPr fontId="3"/>
  </si>
  <si>
    <t>すずき　かいと</t>
    <phoneticPr fontId="3"/>
  </si>
  <si>
    <t>大谷場小学校</t>
  </si>
  <si>
    <t>2021・07</t>
    <phoneticPr fontId="3"/>
  </si>
  <si>
    <t>01-002</t>
  </si>
  <si>
    <t>すずき　はるた</t>
    <phoneticPr fontId="3"/>
  </si>
  <si>
    <t>会員</t>
  </si>
  <si>
    <t>やまざき　ゆいと</t>
    <phoneticPr fontId="3"/>
  </si>
  <si>
    <t>大谷口小学校</t>
    <phoneticPr fontId="3"/>
  </si>
  <si>
    <t>05-001</t>
    <phoneticPr fontId="3"/>
  </si>
  <si>
    <t>くらた　もなみ</t>
    <phoneticPr fontId="3"/>
  </si>
  <si>
    <t>西浦和小学校</t>
  </si>
  <si>
    <t>くらた　まきな</t>
    <phoneticPr fontId="3"/>
  </si>
  <si>
    <t>2022・06</t>
    <phoneticPr fontId="3"/>
  </si>
  <si>
    <t>浦和南 土曜8:00～9:00(戸田9:00〜)</t>
  </si>
  <si>
    <t>しみず　あやめ</t>
    <phoneticPr fontId="3"/>
  </si>
  <si>
    <t>田島小学校</t>
  </si>
  <si>
    <t>たかぎ　こうせい</t>
    <phoneticPr fontId="3"/>
  </si>
  <si>
    <t>浦和別所小学校</t>
  </si>
  <si>
    <t>たかぎ　おうすけ</t>
    <phoneticPr fontId="3"/>
  </si>
  <si>
    <t>2019･09</t>
    <phoneticPr fontId="3"/>
  </si>
  <si>
    <t>05-006</t>
  </si>
  <si>
    <t>さとう  かなた</t>
    <phoneticPr fontId="3"/>
  </si>
  <si>
    <t>田島小学校</t>
    <rPh sb="0" eb="2">
      <t>タジマ</t>
    </rPh>
    <rPh sb="2" eb="5">
      <t>ショウガッコウ</t>
    </rPh>
    <phoneticPr fontId="3"/>
  </si>
  <si>
    <t>05-007</t>
  </si>
  <si>
    <t>さとう  うた</t>
    <phoneticPr fontId="3"/>
  </si>
  <si>
    <t>2017･10</t>
  </si>
  <si>
    <t>01-004</t>
  </si>
  <si>
    <t>はぎわら しゅんた</t>
    <phoneticPr fontId="3"/>
  </si>
  <si>
    <t>2020・03</t>
    <phoneticPr fontId="3"/>
  </si>
  <si>
    <t>07-001</t>
    <phoneticPr fontId="3"/>
  </si>
  <si>
    <t>大谷場　水曜18:00～19:00</t>
    <rPh sb="0" eb="3">
      <t>オオヤバ</t>
    </rPh>
    <rPh sb="4" eb="6">
      <t>スイヨウ</t>
    </rPh>
    <phoneticPr fontId="3"/>
  </si>
  <si>
    <t>いしがき 　ひかる</t>
    <phoneticPr fontId="3"/>
  </si>
  <si>
    <t>大谷場東小学校</t>
  </si>
  <si>
    <t>2021・03</t>
    <phoneticPr fontId="3"/>
  </si>
  <si>
    <t>07-002</t>
  </si>
  <si>
    <t>つしま　さなか</t>
  </si>
  <si>
    <t>2020･07</t>
    <phoneticPr fontId="3"/>
  </si>
  <si>
    <t>01-005</t>
  </si>
  <si>
    <t>ふじた はると</t>
    <phoneticPr fontId="3"/>
  </si>
  <si>
    <t>三室小学校</t>
    <rPh sb="0" eb="2">
      <t>ミムロ</t>
    </rPh>
    <rPh sb="2" eb="5">
      <t>ショウガッコウ</t>
    </rPh>
    <phoneticPr fontId="3"/>
  </si>
  <si>
    <t>2018･10</t>
    <phoneticPr fontId="3"/>
  </si>
  <si>
    <t>02-001</t>
    <phoneticPr fontId="3"/>
  </si>
  <si>
    <t>いしがき 　ちから</t>
    <phoneticPr fontId="3"/>
  </si>
  <si>
    <t>2021・01</t>
    <phoneticPr fontId="3"/>
  </si>
  <si>
    <t>しょうじ　りゅうせい</t>
  </si>
  <si>
    <t>原山小学校</t>
    <rPh sb="0" eb="2">
      <t>ハラヤマ</t>
    </rPh>
    <rPh sb="2" eb="5">
      <t>ショウガッコウ</t>
    </rPh>
    <phoneticPr fontId="3"/>
  </si>
  <si>
    <t>休会</t>
    <rPh sb="0" eb="2">
      <t>キュウカイ</t>
    </rPh>
    <phoneticPr fontId="3"/>
  </si>
  <si>
    <t>もり  ゆうと</t>
    <phoneticPr fontId="3"/>
  </si>
  <si>
    <t>2020･02</t>
    <phoneticPr fontId="3"/>
  </si>
  <si>
    <t>いわもと けいすけ</t>
  </si>
  <si>
    <t>大谷場小学校</t>
    <phoneticPr fontId="3"/>
  </si>
  <si>
    <t>2018･07</t>
    <phoneticPr fontId="3"/>
  </si>
  <si>
    <t>01-007</t>
  </si>
  <si>
    <t>こだま　ともひと</t>
  </si>
  <si>
    <t>谷田小学校</t>
    <rPh sb="0" eb="2">
      <t>ヤダ</t>
    </rPh>
    <rPh sb="2" eb="5">
      <t>ショウガッコウ</t>
    </rPh>
    <phoneticPr fontId="3"/>
  </si>
  <si>
    <t>01-008</t>
  </si>
  <si>
    <t>こだま　ももか</t>
    <phoneticPr fontId="3"/>
  </si>
  <si>
    <t>01-009</t>
  </si>
  <si>
    <t>まつもと りき</t>
  </si>
  <si>
    <t>高砂小学校</t>
    <rPh sb="0" eb="2">
      <t>タカサゴ</t>
    </rPh>
    <rPh sb="2" eb="5">
      <t>ショウガッコウ</t>
    </rPh>
    <phoneticPr fontId="3"/>
  </si>
  <si>
    <t>2017･11</t>
  </si>
  <si>
    <t>02-003</t>
  </si>
  <si>
    <t>さかい　こうた</t>
    <phoneticPr fontId="3"/>
  </si>
  <si>
    <t>尾間木小学校</t>
  </si>
  <si>
    <t>02-004</t>
  </si>
  <si>
    <t>さかい　りん</t>
    <phoneticPr fontId="3"/>
  </si>
  <si>
    <t>2019･01</t>
    <phoneticPr fontId="3"/>
  </si>
  <si>
    <t>02-005</t>
  </si>
  <si>
    <t>こいわいみなと</t>
  </si>
  <si>
    <t>舟渡小学校</t>
  </si>
  <si>
    <t>02-006</t>
  </si>
  <si>
    <t>たどころ にいな</t>
    <phoneticPr fontId="3"/>
  </si>
  <si>
    <t>東京女学館小学校</t>
  </si>
  <si>
    <t>2018･03</t>
    <phoneticPr fontId="3"/>
  </si>
  <si>
    <t>02-007</t>
  </si>
  <si>
    <t>たどころ らいおん</t>
    <phoneticPr fontId="3"/>
  </si>
  <si>
    <t>埼玉大学教育学部附属幼稚園</t>
  </si>
  <si>
    <t>02-008</t>
  </si>
  <si>
    <t>たどころ しょーん</t>
    <phoneticPr fontId="3"/>
  </si>
  <si>
    <t>03-001</t>
    <phoneticPr fontId="3"/>
  </si>
  <si>
    <t>グローバルキッズ</t>
    <phoneticPr fontId="3"/>
  </si>
  <si>
    <t>いちむらひびき</t>
  </si>
  <si>
    <t>九段小学校</t>
  </si>
  <si>
    <t>03-002</t>
  </si>
  <si>
    <t>いちむらあきら</t>
  </si>
  <si>
    <t>2018･04</t>
    <phoneticPr fontId="3"/>
  </si>
  <si>
    <t>03-003</t>
  </si>
  <si>
    <t>おおば　そうた</t>
  </si>
  <si>
    <t>グローバルキッズ飯田橋園</t>
  </si>
  <si>
    <t>2020･01</t>
    <phoneticPr fontId="3"/>
  </si>
  <si>
    <t>03-004</t>
  </si>
  <si>
    <t>いとう ゆうき</t>
  </si>
  <si>
    <t>富士見小学校</t>
    <phoneticPr fontId="3"/>
  </si>
  <si>
    <t>2018･08</t>
    <phoneticPr fontId="3"/>
  </si>
  <si>
    <t>03-005</t>
  </si>
  <si>
    <t>よしまさ こうし</t>
  </si>
  <si>
    <t>03-006</t>
  </si>
  <si>
    <t>よしまさ れいし</t>
  </si>
  <si>
    <t>2019･07</t>
    <phoneticPr fontId="3"/>
  </si>
  <si>
    <t>03-007</t>
  </si>
  <si>
    <t>いわさきわたる</t>
  </si>
  <si>
    <t>2020･12</t>
    <phoneticPr fontId="3"/>
  </si>
  <si>
    <t>01-010</t>
  </si>
  <si>
    <t>さとう ゆうき</t>
    <phoneticPr fontId="3"/>
  </si>
  <si>
    <t>01-011</t>
  </si>
  <si>
    <t>こもり　たいせい</t>
    <phoneticPr fontId="3"/>
  </si>
  <si>
    <t>道祖土小学校</t>
  </si>
  <si>
    <t>2019･06</t>
    <phoneticPr fontId="3"/>
  </si>
  <si>
    <t>03-008</t>
  </si>
  <si>
    <t>おおば　ゆうた</t>
    <phoneticPr fontId="3"/>
  </si>
  <si>
    <t>2019･03</t>
    <phoneticPr fontId="3"/>
  </si>
  <si>
    <t>03-009</t>
  </si>
  <si>
    <t>とみざわ さゆ</t>
  </si>
  <si>
    <t>01-012</t>
  </si>
  <si>
    <t>よしむらみちひろ</t>
  </si>
  <si>
    <t>針ヶ谷小学校</t>
    <phoneticPr fontId="3"/>
  </si>
  <si>
    <t>05-008</t>
  </si>
  <si>
    <t>ひきた　しんたろう</t>
    <phoneticPr fontId="3"/>
  </si>
  <si>
    <t>05-009</t>
  </si>
  <si>
    <t>ひきた　あさひ</t>
    <phoneticPr fontId="3"/>
  </si>
  <si>
    <t>2022・10</t>
    <phoneticPr fontId="3"/>
  </si>
  <si>
    <t>01-014</t>
  </si>
  <si>
    <t>かわうちのしょうご</t>
  </si>
  <si>
    <t>2021・12</t>
    <phoneticPr fontId="3"/>
  </si>
  <si>
    <t>01-015</t>
  </si>
  <si>
    <t>かんのまさよし</t>
  </si>
  <si>
    <t>木崎小学校</t>
  </si>
  <si>
    <t>2020･08</t>
    <phoneticPr fontId="3"/>
  </si>
  <si>
    <t>02-009</t>
  </si>
  <si>
    <t>ふじわら　たまき</t>
    <phoneticPr fontId="3"/>
  </si>
  <si>
    <t>04-001</t>
    <phoneticPr fontId="3"/>
  </si>
  <si>
    <t>おちあいたいせい</t>
  </si>
  <si>
    <t>埼玉大学教育学部附属小学校</t>
  </si>
  <si>
    <t>05-010</t>
  </si>
  <si>
    <t>たかせ ひろと</t>
  </si>
  <si>
    <t>05-011</t>
  </si>
  <si>
    <t>たかせ  かなで</t>
    <phoneticPr fontId="3"/>
  </si>
  <si>
    <t>うしおだ まほ</t>
  </si>
  <si>
    <t>沼影小学校</t>
    <phoneticPr fontId="3"/>
  </si>
  <si>
    <t>02-011</t>
  </si>
  <si>
    <t>もりおか　けんた</t>
  </si>
  <si>
    <t>03-010</t>
  </si>
  <si>
    <t>なかがわ　たくみ</t>
  </si>
  <si>
    <t>富士見小学校</t>
  </si>
  <si>
    <t>03-011</t>
  </si>
  <si>
    <t>さの だいき</t>
    <phoneticPr fontId="3"/>
  </si>
  <si>
    <t>03-012</t>
  </si>
  <si>
    <t>ふじた じゅんぺい</t>
  </si>
  <si>
    <t>2019･02</t>
    <phoneticPr fontId="3"/>
  </si>
  <si>
    <t>03-013</t>
  </si>
  <si>
    <t>いしかわ　あん</t>
    <phoneticPr fontId="3"/>
  </si>
  <si>
    <t xml:space="preserve">  グローバルキッズ飯田橋こども園</t>
  </si>
  <si>
    <t>01-017</t>
  </si>
  <si>
    <t>さいとう りょうた</t>
  </si>
  <si>
    <t>01-018</t>
  </si>
  <si>
    <t>さいとう そうすけ</t>
  </si>
  <si>
    <t>こじま　あさひ</t>
  </si>
  <si>
    <t>仲本小学校</t>
  </si>
  <si>
    <t>01-020</t>
  </si>
  <si>
    <t>かねしろりゅうき</t>
  </si>
  <si>
    <t>2019･08</t>
    <phoneticPr fontId="3"/>
  </si>
  <si>
    <t>03-014</t>
  </si>
  <si>
    <t>はしぐちまき</t>
  </si>
  <si>
    <t>2019･11</t>
  </si>
  <si>
    <t>03-015</t>
  </si>
  <si>
    <t>はしぐちともき</t>
  </si>
  <si>
    <t>くらた　まさき</t>
    <phoneticPr fontId="3"/>
  </si>
  <si>
    <t>05-013</t>
  </si>
  <si>
    <t>しげとめ じゅんき</t>
  </si>
  <si>
    <t>2019･10</t>
  </si>
  <si>
    <t>02-012</t>
  </si>
  <si>
    <t>かみおき たいよう</t>
  </si>
  <si>
    <t>03-016</t>
  </si>
  <si>
    <t>ひがしのともき</t>
  </si>
  <si>
    <t>01-021</t>
  </si>
  <si>
    <t>まつした　はるいち</t>
    <phoneticPr fontId="3"/>
  </si>
  <si>
    <t>岸町小学校</t>
    <phoneticPr fontId="3"/>
  </si>
  <si>
    <t>07-008</t>
    <phoneticPr fontId="3"/>
  </si>
  <si>
    <t>にしかわ　そうま</t>
    <phoneticPr fontId="3"/>
  </si>
  <si>
    <t>02-013</t>
  </si>
  <si>
    <t>いがらし そうた</t>
  </si>
  <si>
    <t>大谷場保育園</t>
  </si>
  <si>
    <t>04-002</t>
  </si>
  <si>
    <t>さこだゆい</t>
  </si>
  <si>
    <t>03-017</t>
  </si>
  <si>
    <t>すが　よしたか</t>
  </si>
  <si>
    <t>03-018</t>
  </si>
  <si>
    <t>ひうら たまき</t>
  </si>
  <si>
    <t>01-024</t>
  </si>
  <si>
    <t>もりや ひいろ</t>
    <phoneticPr fontId="3"/>
  </si>
  <si>
    <t>05-014</t>
  </si>
  <si>
    <t>なかやま ゆうな</t>
  </si>
  <si>
    <t>2019･05</t>
    <phoneticPr fontId="3"/>
  </si>
  <si>
    <t>01-025</t>
  </si>
  <si>
    <t>みやじま ゆい</t>
    <phoneticPr fontId="3"/>
  </si>
  <si>
    <t>2021・04</t>
    <phoneticPr fontId="3"/>
  </si>
  <si>
    <t>01-026</t>
  </si>
  <si>
    <t>ほんだかんた</t>
  </si>
  <si>
    <t xml:space="preserve"> 芝樋ノ爪小学校</t>
    <phoneticPr fontId="3"/>
  </si>
  <si>
    <t>2021・06</t>
    <phoneticPr fontId="3"/>
  </si>
  <si>
    <t>04-003</t>
  </si>
  <si>
    <t>すだ　ありさ</t>
    <phoneticPr fontId="3"/>
  </si>
  <si>
    <t>戸塚小学校</t>
  </si>
  <si>
    <t>03-019</t>
  </si>
  <si>
    <t>かねだ　しゅうすけ</t>
    <phoneticPr fontId="3"/>
  </si>
  <si>
    <t>暁星小学校</t>
  </si>
  <si>
    <t>03-020</t>
  </si>
  <si>
    <t>かねだ　けんすけ</t>
    <phoneticPr fontId="3"/>
  </si>
  <si>
    <t>2021・05</t>
    <phoneticPr fontId="3"/>
  </si>
  <si>
    <t>05-015</t>
  </si>
  <si>
    <t>くにやまはると</t>
  </si>
  <si>
    <t>03-021</t>
  </si>
  <si>
    <t>いとう りっか</t>
  </si>
  <si>
    <t>白百合学園小学校</t>
  </si>
  <si>
    <t>せりざわ かいと</t>
  </si>
  <si>
    <t>北浦和小学校</t>
  </si>
  <si>
    <t>こだしろ ゆう</t>
  </si>
  <si>
    <t>03-022</t>
  </si>
  <si>
    <t>おかださくたろう</t>
  </si>
  <si>
    <t>2021・11</t>
    <phoneticPr fontId="3"/>
  </si>
  <si>
    <t>すずき みお</t>
  </si>
  <si>
    <t>01-028</t>
  </si>
  <si>
    <t>ふじたえいと</t>
  </si>
  <si>
    <t>三室小学校</t>
    <rPh sb="0" eb="5">
      <t>ミムロショウガッコウ</t>
    </rPh>
    <phoneticPr fontId="3"/>
  </si>
  <si>
    <t>こじましゅか</t>
  </si>
  <si>
    <t>03-023</t>
  </si>
  <si>
    <t>いとう よしと</t>
  </si>
  <si>
    <t>02-014</t>
  </si>
  <si>
    <t>のぐち　ゆうき</t>
  </si>
  <si>
    <t>03-024</t>
  </si>
  <si>
    <t>やたべ　かずき</t>
  </si>
  <si>
    <t>02-015</t>
  </si>
  <si>
    <t>かわいまさき</t>
  </si>
  <si>
    <t>03-025</t>
  </si>
  <si>
    <t>えごし ひでたけ</t>
  </si>
  <si>
    <t>06-001</t>
    <phoneticPr fontId="3"/>
  </si>
  <si>
    <t>チア大谷場東火曜18:10～19:10</t>
    <rPh sb="2" eb="6">
      <t>オオヤバヒガシ</t>
    </rPh>
    <rPh sb="6" eb="7">
      <t>カ</t>
    </rPh>
    <phoneticPr fontId="3"/>
  </si>
  <si>
    <t>こやまゆうこ</t>
  </si>
  <si>
    <t>06-002</t>
  </si>
  <si>
    <t>かじた ひなた</t>
  </si>
  <si>
    <t>06-003</t>
  </si>
  <si>
    <t>あさいえりか</t>
  </si>
  <si>
    <t>06-004</t>
  </si>
  <si>
    <t>ほし けいたろう</t>
  </si>
  <si>
    <t>川口ふたば幼稚園</t>
  </si>
  <si>
    <t>06-005</t>
  </si>
  <si>
    <t>ほし ひなこ</t>
  </si>
  <si>
    <t>会員２</t>
    <phoneticPr fontId="3"/>
  </si>
  <si>
    <t>06-006</t>
  </si>
  <si>
    <t>こむろ ようへい</t>
    <phoneticPr fontId="3"/>
  </si>
  <si>
    <t>こむろ あつし</t>
    <phoneticPr fontId="3"/>
  </si>
  <si>
    <t>06-007</t>
  </si>
  <si>
    <t>はらだ みなみ</t>
  </si>
  <si>
    <t>谷田小学校</t>
  </si>
  <si>
    <t>06-008</t>
  </si>
  <si>
    <t>まき さやか</t>
  </si>
  <si>
    <t>2020・10</t>
    <phoneticPr fontId="3"/>
  </si>
  <si>
    <t>06-009</t>
  </si>
  <si>
    <t>やまだりおな</t>
  </si>
  <si>
    <t>06-010</t>
  </si>
  <si>
    <t>かくかわ こころ</t>
  </si>
  <si>
    <t>07-007</t>
  </si>
  <si>
    <t>くわはらたいが</t>
  </si>
  <si>
    <t>2022・05</t>
    <phoneticPr fontId="3"/>
  </si>
  <si>
    <t>06-011</t>
  </si>
  <si>
    <t>ふるた すみれ</t>
  </si>
  <si>
    <t>06-012</t>
  </si>
  <si>
    <t>はら ともか</t>
  </si>
  <si>
    <t>女</t>
    <phoneticPr fontId="3"/>
  </si>
  <si>
    <t>06-013</t>
  </si>
  <si>
    <t>だんじょう ちひろ</t>
  </si>
  <si>
    <t>06-014</t>
  </si>
  <si>
    <t>おの ちえり</t>
  </si>
  <si>
    <t>2020･11</t>
    <phoneticPr fontId="3"/>
  </si>
  <si>
    <t>06-015</t>
  </si>
  <si>
    <t>ぬまじりるな</t>
  </si>
  <si>
    <t>文蔵小学校</t>
    <phoneticPr fontId="3"/>
  </si>
  <si>
    <t>06-016</t>
  </si>
  <si>
    <t>いしざき  うた</t>
  </si>
  <si>
    <t>06-017</t>
  </si>
  <si>
    <t>にしざわ　はつみ</t>
  </si>
  <si>
    <t>06-018</t>
  </si>
  <si>
    <t>たけだ  みわ</t>
  </si>
  <si>
    <t>06-019</t>
  </si>
  <si>
    <t>たけだ  えみ</t>
  </si>
  <si>
    <t>08-001</t>
    <phoneticPr fontId="3"/>
  </si>
  <si>
    <t>ダンス</t>
    <phoneticPr fontId="3"/>
  </si>
  <si>
    <t>めぐろ のん</t>
  </si>
  <si>
    <t>08-002</t>
  </si>
  <si>
    <t>めぐろ みち</t>
  </si>
  <si>
    <t>08-003</t>
  </si>
  <si>
    <t>やまぐちりほ</t>
  </si>
  <si>
    <t>大谷口小学校</t>
  </si>
  <si>
    <t>会員</t>
    <rPh sb="0" eb="2">
      <t>カイイン</t>
    </rPh>
    <phoneticPr fontId="3"/>
  </si>
  <si>
    <t>09-00１</t>
    <phoneticPr fontId="3"/>
  </si>
  <si>
    <t>バドミントン</t>
    <phoneticPr fontId="3"/>
  </si>
  <si>
    <t>はしもとじえい</t>
  </si>
  <si>
    <t>09-002</t>
  </si>
  <si>
    <t>はしもとけいご</t>
  </si>
  <si>
    <t>09-003</t>
  </si>
  <si>
    <t>はしもとまきこ</t>
  </si>
  <si>
    <t>2021・08</t>
    <phoneticPr fontId="3"/>
  </si>
  <si>
    <t>09-004</t>
  </si>
  <si>
    <t>あまがい ゆう</t>
  </si>
  <si>
    <t>2023・10</t>
    <phoneticPr fontId="3"/>
  </si>
  <si>
    <t>09-005</t>
  </si>
  <si>
    <t>あまがい りく</t>
  </si>
  <si>
    <t>2023・10</t>
    <phoneticPr fontId="3"/>
  </si>
  <si>
    <t>09-006</t>
  </si>
  <si>
    <t>バドミントン</t>
    <phoneticPr fontId="3"/>
  </si>
  <si>
    <t>あまがい みきこ</t>
  </si>
  <si>
    <t>2020･12</t>
    <phoneticPr fontId="3"/>
  </si>
  <si>
    <t>09-007</t>
  </si>
  <si>
    <t>まつした　りく</t>
  </si>
  <si>
    <t>09-008</t>
    <phoneticPr fontId="3"/>
  </si>
  <si>
    <t>まつした　あい</t>
  </si>
  <si>
    <t>08-004</t>
  </si>
  <si>
    <t>くまだ みお</t>
  </si>
  <si>
    <t>08-005</t>
  </si>
  <si>
    <t>もてぎ りお</t>
  </si>
  <si>
    <t>08-007</t>
  </si>
  <si>
    <t>ちば りしゃねる</t>
  </si>
  <si>
    <t>09-009</t>
    <phoneticPr fontId="3"/>
  </si>
  <si>
    <t>09-010</t>
    <phoneticPr fontId="3"/>
  </si>
  <si>
    <t>もてぎ みわ</t>
  </si>
  <si>
    <t>09-011</t>
    <phoneticPr fontId="3"/>
  </si>
  <si>
    <t>もてぎ ようこ</t>
  </si>
  <si>
    <t>06-020</t>
  </si>
  <si>
    <t>うしおだまほ</t>
  </si>
  <si>
    <t>09-012</t>
    <phoneticPr fontId="3"/>
  </si>
  <si>
    <t>いわさきともみ</t>
  </si>
  <si>
    <t>2023・01</t>
    <phoneticPr fontId="3"/>
  </si>
  <si>
    <t>09-013</t>
    <phoneticPr fontId="3"/>
  </si>
  <si>
    <t>いわさきあいり</t>
  </si>
  <si>
    <t>09-014</t>
    <phoneticPr fontId="3"/>
  </si>
  <si>
    <t>いわさきいおり</t>
  </si>
  <si>
    <t>08-006</t>
  </si>
  <si>
    <t>さかい ももか</t>
  </si>
  <si>
    <t>08-008</t>
  </si>
  <si>
    <t>ちば みちこ</t>
  </si>
  <si>
    <t>08-009</t>
  </si>
  <si>
    <t>さいとう 　はな</t>
    <phoneticPr fontId="3"/>
  </si>
  <si>
    <t>美園小学校</t>
    <phoneticPr fontId="3"/>
  </si>
  <si>
    <t>2021・03</t>
    <phoneticPr fontId="3"/>
  </si>
  <si>
    <t>02-016</t>
  </si>
  <si>
    <t>こうやま　しゅんぺい</t>
  </si>
  <si>
    <t>02-017</t>
  </si>
  <si>
    <t>かわんど　くうた</t>
    <phoneticPr fontId="3"/>
  </si>
  <si>
    <t>09-015</t>
  </si>
  <si>
    <t>なかむらゆうき</t>
  </si>
  <si>
    <t>09-016</t>
  </si>
  <si>
    <t>なかむらあやこ</t>
  </si>
  <si>
    <t>2020・10</t>
  </si>
  <si>
    <t>03-026</t>
  </si>
  <si>
    <t>くにむね たかより</t>
  </si>
  <si>
    <t>2020・09</t>
    <phoneticPr fontId="3"/>
  </si>
  <si>
    <t>04-007</t>
  </si>
  <si>
    <t>cheese陸上 土曜13:00～14:20</t>
    <phoneticPr fontId="3"/>
  </si>
  <si>
    <t>いとう　ゆいか</t>
    <phoneticPr fontId="3"/>
  </si>
  <si>
    <t>09-017</t>
  </si>
  <si>
    <t>はせがわ かなこ</t>
  </si>
  <si>
    <t>09-018</t>
  </si>
  <si>
    <t>はせがわ ことこ</t>
  </si>
  <si>
    <t>09-019</t>
  </si>
  <si>
    <t>はせがわ なつこ</t>
  </si>
  <si>
    <t>10-00１</t>
    <phoneticPr fontId="3"/>
  </si>
  <si>
    <t>かわむらゆずき</t>
  </si>
  <si>
    <t>10-002</t>
  </si>
  <si>
    <t>つちだこうすけ</t>
  </si>
  <si>
    <t>10-003</t>
  </si>
  <si>
    <t>よしくに だいな</t>
  </si>
  <si>
    <t>10-004</t>
  </si>
  <si>
    <t>たかはし ひかる</t>
  </si>
  <si>
    <t>10-005</t>
  </si>
  <si>
    <t>みはらこいろ</t>
  </si>
  <si>
    <t>10-006</t>
  </si>
  <si>
    <t>ふかがわゆうま</t>
  </si>
  <si>
    <t>10-007</t>
  </si>
  <si>
    <t>せきね  たいが</t>
  </si>
  <si>
    <t>10-008</t>
  </si>
  <si>
    <t>こうのあさき</t>
  </si>
  <si>
    <t>10-009</t>
  </si>
  <si>
    <t>あおき ゆうき</t>
  </si>
  <si>
    <t>10-010</t>
  </si>
  <si>
    <t>こばやしはやと</t>
  </si>
  <si>
    <t>10-011</t>
  </si>
  <si>
    <t>かわばた ゆうと</t>
  </si>
  <si>
    <t>10-012</t>
  </si>
  <si>
    <t>あおき　たけみち</t>
    <phoneticPr fontId="3"/>
  </si>
  <si>
    <t>10-013</t>
  </si>
  <si>
    <t>いしい　かいしゅう</t>
  </si>
  <si>
    <t>10-014</t>
  </si>
  <si>
    <t>えんどうまりか</t>
  </si>
  <si>
    <t>10-015</t>
  </si>
  <si>
    <t>とうじょう　えいた</t>
  </si>
  <si>
    <t>2021･10</t>
    <phoneticPr fontId="3"/>
  </si>
  <si>
    <t>10-016</t>
  </si>
  <si>
    <t>はんだあらた</t>
  </si>
  <si>
    <t>01-030</t>
  </si>
  <si>
    <t>あんさい　こう</t>
  </si>
  <si>
    <t>仲町小学校</t>
  </si>
  <si>
    <t>10-017</t>
  </si>
  <si>
    <t>たかしま みき</t>
  </si>
  <si>
    <t>岸町小学校</t>
    <rPh sb="0" eb="1">
      <t>キシ</t>
    </rPh>
    <rPh sb="1" eb="2">
      <t>マチ</t>
    </rPh>
    <rPh sb="2" eb="5">
      <t>ショウガッコウ</t>
    </rPh>
    <phoneticPr fontId="3"/>
  </si>
  <si>
    <t>10-018</t>
  </si>
  <si>
    <t>おかもとしょうご</t>
  </si>
  <si>
    <t>仲町小学校</t>
    <rPh sb="0" eb="2">
      <t>ナカチョウ</t>
    </rPh>
    <phoneticPr fontId="3"/>
  </si>
  <si>
    <t>2021・02</t>
    <phoneticPr fontId="3"/>
  </si>
  <si>
    <t>10-019</t>
  </si>
  <si>
    <t>ほそかわ りょう</t>
  </si>
  <si>
    <t>常盤小学校</t>
  </si>
  <si>
    <t>10-020</t>
  </si>
  <si>
    <t>たなかだいき</t>
  </si>
  <si>
    <t>10-021</t>
  </si>
  <si>
    <t>まえだ わかな</t>
  </si>
  <si>
    <t>本太小学校</t>
    <rPh sb="0" eb="2">
      <t>モトブト</t>
    </rPh>
    <rPh sb="2" eb="5">
      <t>ショウガッコウ</t>
    </rPh>
    <phoneticPr fontId="3"/>
  </si>
  <si>
    <t>10-022</t>
  </si>
  <si>
    <t>なかがわゆうしん</t>
  </si>
  <si>
    <t>10-023</t>
  </si>
  <si>
    <t>なかがわたける</t>
  </si>
  <si>
    <t>10-024</t>
  </si>
  <si>
    <t>いっしき しょうた</t>
    <phoneticPr fontId="3"/>
  </si>
  <si>
    <t>10-025</t>
  </si>
  <si>
    <t>はらだ　こうき</t>
  </si>
  <si>
    <t>仲本小学校</t>
    <rPh sb="0" eb="2">
      <t>ナカモト</t>
    </rPh>
    <phoneticPr fontId="3"/>
  </si>
  <si>
    <t>03-027</t>
  </si>
  <si>
    <t>ひゅうず　りおな</t>
    <phoneticPr fontId="3"/>
  </si>
  <si>
    <t>03-028</t>
  </si>
  <si>
    <t>ひゅうず　えれな</t>
    <phoneticPr fontId="3"/>
  </si>
  <si>
    <t>10-026</t>
  </si>
  <si>
    <t>とがわ しょうた</t>
    <phoneticPr fontId="3"/>
  </si>
  <si>
    <t>2022・11</t>
    <phoneticPr fontId="3"/>
  </si>
  <si>
    <t>10-028</t>
  </si>
  <si>
    <t>いしだ  うた</t>
  </si>
  <si>
    <t>10-030</t>
  </si>
  <si>
    <t>たけい こうたろう</t>
  </si>
  <si>
    <t>02-018</t>
  </si>
  <si>
    <t>みやもとむつき</t>
  </si>
  <si>
    <t>2023・03</t>
    <phoneticPr fontId="3"/>
  </si>
  <si>
    <t>みもり れん</t>
    <phoneticPr fontId="3"/>
  </si>
  <si>
    <t>05-016</t>
  </si>
  <si>
    <t>もり　あきひと</t>
  </si>
  <si>
    <t>仲町小学校</t>
    <phoneticPr fontId="3"/>
  </si>
  <si>
    <t>03-029</t>
  </si>
  <si>
    <t>いとう かりん</t>
  </si>
  <si>
    <t>10-029</t>
  </si>
  <si>
    <t>とよだ まさゆき</t>
  </si>
  <si>
    <t>岸町小学校</t>
  </si>
  <si>
    <t>03-030</t>
  </si>
  <si>
    <t>ならこうすけ</t>
  </si>
  <si>
    <t>浦和別所小学校</t>
    <phoneticPr fontId="3"/>
  </si>
  <si>
    <t>06-021</t>
  </si>
  <si>
    <t>たけだ あかね</t>
    <phoneticPr fontId="3"/>
  </si>
  <si>
    <t>いちご南保育園</t>
  </si>
  <si>
    <t>10-031</t>
  </si>
  <si>
    <t>ふじたゆうき</t>
    <phoneticPr fontId="3"/>
  </si>
  <si>
    <t>10-032</t>
  </si>
  <si>
    <t>ふじたゆづき</t>
  </si>
  <si>
    <t>05-017</t>
  </si>
  <si>
    <t>えんどう りょう</t>
  </si>
  <si>
    <t>05-018</t>
  </si>
  <si>
    <t>えんどう れいな</t>
  </si>
  <si>
    <t>09-020</t>
    <phoneticPr fontId="3"/>
  </si>
  <si>
    <t>よなはちあき</t>
  </si>
  <si>
    <t>09-021</t>
    <phoneticPr fontId="3"/>
  </si>
  <si>
    <t>よなはあいる</t>
    <phoneticPr fontId="3"/>
  </si>
  <si>
    <t>09-022</t>
    <phoneticPr fontId="3"/>
  </si>
  <si>
    <t>よなはあいさ</t>
    <phoneticPr fontId="3"/>
  </si>
  <si>
    <t>2020･02</t>
    <phoneticPr fontId="3"/>
  </si>
  <si>
    <t>09-023</t>
    <phoneticPr fontId="3"/>
  </si>
  <si>
    <t>たけうち  ゆら</t>
  </si>
  <si>
    <t>09-024</t>
    <phoneticPr fontId="3"/>
  </si>
  <si>
    <t>くるすよねくに</t>
    <phoneticPr fontId="3"/>
  </si>
  <si>
    <t>09-025</t>
    <phoneticPr fontId="3"/>
  </si>
  <si>
    <t>くるすあげは</t>
  </si>
  <si>
    <t>09-026</t>
    <phoneticPr fontId="3"/>
  </si>
  <si>
    <t>くるすまう</t>
  </si>
  <si>
    <t>10-033</t>
  </si>
  <si>
    <t>おつじはるき</t>
  </si>
  <si>
    <t>かわかみりょうた</t>
  </si>
  <si>
    <t>05-019</t>
  </si>
  <si>
    <t>くにやまれな</t>
  </si>
  <si>
    <t>03-031</t>
    <phoneticPr fontId="3"/>
  </si>
  <si>
    <t>とみざわ みゆ</t>
  </si>
  <si>
    <t>10-034</t>
  </si>
  <si>
    <t>みうら　けんと</t>
  </si>
  <si>
    <t>10-035</t>
  </si>
  <si>
    <t>いけやま おうすけ</t>
    <phoneticPr fontId="3"/>
  </si>
  <si>
    <t>01-031</t>
  </si>
  <si>
    <t>なかじま りき</t>
  </si>
  <si>
    <t>厚徳幼稚園</t>
  </si>
  <si>
    <t>2023・02</t>
    <phoneticPr fontId="3"/>
  </si>
  <si>
    <t>06-022</t>
  </si>
  <si>
    <t>やまもと たまみ</t>
  </si>
  <si>
    <t>2022・03</t>
    <phoneticPr fontId="3"/>
  </si>
  <si>
    <t>さかもとちおり</t>
  </si>
  <si>
    <t>辻南小学校</t>
    <phoneticPr fontId="3"/>
  </si>
  <si>
    <t>辻小学校</t>
  </si>
  <si>
    <t>１１-001</t>
    <phoneticPr fontId="3"/>
  </si>
  <si>
    <t>沼影小学校</t>
  </si>
  <si>
    <t>2020･06</t>
    <phoneticPr fontId="3"/>
  </si>
  <si>
    <t>１１-004</t>
  </si>
  <si>
    <t>おおたみずき</t>
  </si>
  <si>
    <t>辻小学校</t>
    <phoneticPr fontId="3"/>
  </si>
  <si>
    <t>１１-005</t>
  </si>
  <si>
    <t>にしかわ　たいじ</t>
  </si>
  <si>
    <t>2022・07</t>
    <phoneticPr fontId="3"/>
  </si>
  <si>
    <t>１１-007</t>
  </si>
  <si>
    <t>すがわら　りゅうせい</t>
  </si>
  <si>
    <t>つつい しんた</t>
  </si>
  <si>
    <t>美女木小学校</t>
    <phoneticPr fontId="3"/>
  </si>
  <si>
    <t>たけだ さえ</t>
  </si>
  <si>
    <t>06-023</t>
  </si>
  <si>
    <t>つのもと はるか</t>
  </si>
  <si>
    <t>文蔵小学校</t>
  </si>
  <si>
    <t>06-024</t>
  </si>
  <si>
    <t>つのもと あやか</t>
  </si>
  <si>
    <t>2021・09</t>
    <phoneticPr fontId="3"/>
  </si>
  <si>
    <t>10-036</t>
  </si>
  <si>
    <t>もりやまひろし</t>
  </si>
  <si>
    <t>１１-011</t>
    <phoneticPr fontId="3"/>
  </si>
  <si>
    <t>かいつかゆうと</t>
  </si>
  <si>
    <t>10-038</t>
  </si>
  <si>
    <t>わたなべ　のぶ</t>
  </si>
  <si>
    <t>ときざわ　たくみ</t>
  </si>
  <si>
    <t>01-032</t>
  </si>
  <si>
    <t>つついきはる</t>
  </si>
  <si>
    <t>01-033</t>
  </si>
  <si>
    <t>とちぎしょうじろう</t>
  </si>
  <si>
    <t>大和郷幼稚園</t>
  </si>
  <si>
    <t>01-034</t>
  </si>
  <si>
    <t>たかはし　さわこ</t>
    <phoneticPr fontId="3"/>
  </si>
  <si>
    <t>2023・07</t>
    <phoneticPr fontId="3"/>
  </si>
  <si>
    <t>むさし幼稚園</t>
  </si>
  <si>
    <t>04-014</t>
    <phoneticPr fontId="3"/>
  </si>
  <si>
    <t>03-032</t>
    <phoneticPr fontId="3"/>
  </si>
  <si>
    <t>やたべあやか</t>
  </si>
  <si>
    <t>02-020</t>
    <phoneticPr fontId="3"/>
  </si>
  <si>
    <t>ほり　はるま</t>
  </si>
  <si>
    <t>06-025</t>
    <phoneticPr fontId="3"/>
  </si>
  <si>
    <t>なんば　かりん</t>
  </si>
  <si>
    <t>06-026</t>
  </si>
  <si>
    <t>やまざき　ひさ</t>
  </si>
  <si>
    <t>谷田小学校</t>
    <phoneticPr fontId="3"/>
  </si>
  <si>
    <t>03-033</t>
    <phoneticPr fontId="3"/>
  </si>
  <si>
    <t>すぎもとほのか</t>
  </si>
  <si>
    <t>2022・02</t>
    <phoneticPr fontId="3"/>
  </si>
  <si>
    <t>06-027</t>
    <phoneticPr fontId="3"/>
  </si>
  <si>
    <t>あんどう　りさ</t>
    <phoneticPr fontId="3"/>
  </si>
  <si>
    <t>01-035</t>
    <phoneticPr fontId="3"/>
  </si>
  <si>
    <t>はしもと　まさや</t>
  </si>
  <si>
    <t>01-036</t>
  </si>
  <si>
    <t>はしもと　たくみ</t>
  </si>
  <si>
    <t>06-028</t>
  </si>
  <si>
    <t>まつもとなな</t>
  </si>
  <si>
    <t>09-027</t>
  </si>
  <si>
    <t>おかの ゆき</t>
  </si>
  <si>
    <t>06-029</t>
    <phoneticPr fontId="3"/>
  </si>
  <si>
    <t>ほそがね　れお</t>
  </si>
  <si>
    <t>原山小学校</t>
  </si>
  <si>
    <t>06-030</t>
    <phoneticPr fontId="3"/>
  </si>
  <si>
    <t>ほそがね　めいか</t>
  </si>
  <si>
    <t>浦和みずほ幼稚園</t>
  </si>
  <si>
    <t>06-031</t>
    <phoneticPr fontId="3"/>
  </si>
  <si>
    <t>ささき　かの</t>
    <phoneticPr fontId="3"/>
  </si>
  <si>
    <t>01-037</t>
    <phoneticPr fontId="3"/>
  </si>
  <si>
    <t>もぎ ゆうき</t>
    <phoneticPr fontId="3"/>
  </si>
  <si>
    <t>はとり幼稚園</t>
  </si>
  <si>
    <t>2022・04</t>
    <phoneticPr fontId="3"/>
  </si>
  <si>
    <t>01-038</t>
  </si>
  <si>
    <t>あかまつ りつき</t>
    <phoneticPr fontId="3"/>
  </si>
  <si>
    <t>北浦和小学校</t>
    <phoneticPr fontId="3"/>
  </si>
  <si>
    <t>10-040</t>
  </si>
  <si>
    <t>あべまさき</t>
  </si>
  <si>
    <t>10-041</t>
  </si>
  <si>
    <t>こうろく　はると</t>
  </si>
  <si>
    <t>02-022</t>
    <phoneticPr fontId="3"/>
  </si>
  <si>
    <t>おおつぼ はる</t>
  </si>
  <si>
    <t>10-042</t>
  </si>
  <si>
    <t>すぎやま　かなみ</t>
  </si>
  <si>
    <t>三室小学校</t>
  </si>
  <si>
    <t>09-028</t>
  </si>
  <si>
    <t>なかがわ　のぶよ</t>
  </si>
  <si>
    <t>05-024</t>
    <phoneticPr fontId="3"/>
  </si>
  <si>
    <t>もちづき　そうしろう</t>
  </si>
  <si>
    <t>05-025</t>
    <phoneticPr fontId="3"/>
  </si>
  <si>
    <t>もちづき　こうしろう</t>
  </si>
  <si>
    <t>10-043</t>
  </si>
  <si>
    <t>さかくら ゆうと</t>
    <phoneticPr fontId="3"/>
  </si>
  <si>
    <t>10-044</t>
  </si>
  <si>
    <t>まるおか　たいき</t>
  </si>
  <si>
    <t>10-045</t>
  </si>
  <si>
    <t>たかみざわ　あおい</t>
    <phoneticPr fontId="3"/>
  </si>
  <si>
    <t>美園</t>
    <rPh sb="0" eb="2">
      <t>ミソノ</t>
    </rPh>
    <phoneticPr fontId="3"/>
  </si>
  <si>
    <t>１2-001</t>
    <phoneticPr fontId="3"/>
  </si>
  <si>
    <t>美園 金曜17:00～18:00</t>
    <rPh sb="0" eb="2">
      <t>ミソノ</t>
    </rPh>
    <rPh sb="3" eb="5">
      <t>キンヨウ</t>
    </rPh>
    <phoneticPr fontId="3"/>
  </si>
  <si>
    <t>美園北小学校</t>
  </si>
  <si>
    <t>１2-003</t>
  </si>
  <si>
    <t>たかの　あらた</t>
    <phoneticPr fontId="3"/>
  </si>
  <si>
    <t>美園小学校</t>
  </si>
  <si>
    <t>辻</t>
  </si>
  <si>
    <t>2023・05</t>
    <phoneticPr fontId="3"/>
  </si>
  <si>
    <t>１2-007</t>
  </si>
  <si>
    <t>なみきやまと</t>
  </si>
  <si>
    <t>１2-008</t>
  </si>
  <si>
    <t>すがのいおり</t>
  </si>
  <si>
    <t>2022・01</t>
    <phoneticPr fontId="3"/>
  </si>
  <si>
    <t>04-015</t>
    <phoneticPr fontId="3"/>
  </si>
  <si>
    <t>おぎお いつき</t>
    <phoneticPr fontId="3"/>
  </si>
  <si>
    <t>10-046</t>
  </si>
  <si>
    <t>あんどう　あらた</t>
  </si>
  <si>
    <t>南浦和小学校</t>
  </si>
  <si>
    <t>10-047</t>
  </si>
  <si>
    <t>やました　はると</t>
  </si>
  <si>
    <t>会員</t>
    <phoneticPr fontId="3"/>
  </si>
  <si>
    <t>01-039</t>
    <phoneticPr fontId="3"/>
  </si>
  <si>
    <t>やました　あいり</t>
    <phoneticPr fontId="3"/>
  </si>
  <si>
    <t>双葉幼稚園</t>
  </si>
  <si>
    <t>01-040</t>
    <phoneticPr fontId="3"/>
  </si>
  <si>
    <t>09-029</t>
  </si>
  <si>
    <t>やまきなつね</t>
  </si>
  <si>
    <t>09-030</t>
  </si>
  <si>
    <t>やまきまいこ</t>
  </si>
  <si>
    <t>09-031</t>
  </si>
  <si>
    <t>おちあいのりか</t>
  </si>
  <si>
    <t>09-032</t>
  </si>
  <si>
    <t>おちあいかおり</t>
  </si>
  <si>
    <t>01-041</t>
    <phoneticPr fontId="3"/>
  </si>
  <si>
    <t>すずき　さや</t>
  </si>
  <si>
    <t>ふたば幼稚園</t>
  </si>
  <si>
    <t>04-016</t>
    <phoneticPr fontId="3"/>
  </si>
  <si>
    <t>02-021</t>
    <phoneticPr fontId="3"/>
  </si>
  <si>
    <t>さいたまイングリッシュアカデミー</t>
  </si>
  <si>
    <t>04-017</t>
    <phoneticPr fontId="3"/>
  </si>
  <si>
    <t>上木崎小学校</t>
    <rPh sb="4" eb="6">
      <t>ガッコウ</t>
    </rPh>
    <phoneticPr fontId="3"/>
  </si>
  <si>
    <t>１3-001</t>
    <phoneticPr fontId="3"/>
  </si>
  <si>
    <t>もりおか　さつき</t>
  </si>
  <si>
    <t>白幡中学校</t>
  </si>
  <si>
    <t>１3-002</t>
  </si>
  <si>
    <t>あおやぎ みわ</t>
  </si>
  <si>
    <t>１3-003</t>
  </si>
  <si>
    <t>かわしま　ももは</t>
  </si>
  <si>
    <t>１3-004</t>
  </si>
  <si>
    <t>かとりなつの</t>
  </si>
  <si>
    <t>2022・09</t>
    <phoneticPr fontId="3"/>
  </si>
  <si>
    <t>南浦和中学校</t>
  </si>
  <si>
    <t>01-042</t>
    <phoneticPr fontId="3"/>
  </si>
  <si>
    <t>すどうりく</t>
  </si>
  <si>
    <t>１3-006</t>
  </si>
  <si>
    <t>さとう　はるや</t>
  </si>
  <si>
    <t>岸中学校</t>
  </si>
  <si>
    <t>１3-007</t>
  </si>
  <si>
    <t>こやまえりな</t>
  </si>
  <si>
    <t>01-043</t>
    <phoneticPr fontId="3"/>
  </si>
  <si>
    <t>01-044</t>
    <phoneticPr fontId="3"/>
  </si>
  <si>
    <t>芝みずほ幼稚園</t>
  </si>
  <si>
    <t>01-045</t>
    <phoneticPr fontId="3"/>
  </si>
  <si>
    <t>ひしかわりょう</t>
  </si>
  <si>
    <t>05-026</t>
    <phoneticPr fontId="3"/>
  </si>
  <si>
    <t>やまざき　さく</t>
  </si>
  <si>
    <t>大宮小学校</t>
  </si>
  <si>
    <t>01-046</t>
    <phoneticPr fontId="3"/>
  </si>
  <si>
    <t>ひしかわそうた</t>
  </si>
  <si>
    <t>01-047</t>
    <phoneticPr fontId="3"/>
  </si>
  <si>
    <t>05-027</t>
    <phoneticPr fontId="3"/>
  </si>
  <si>
    <t>05-028</t>
    <phoneticPr fontId="3"/>
  </si>
  <si>
    <t>１4-001</t>
    <phoneticPr fontId="3"/>
  </si>
  <si>
    <t>本太小学校</t>
  </si>
  <si>
    <t>01-048</t>
    <phoneticPr fontId="3"/>
  </si>
  <si>
    <t>2023・02</t>
    <phoneticPr fontId="3"/>
  </si>
  <si>
    <t>01-049</t>
    <phoneticPr fontId="3"/>
  </si>
  <si>
    <t>保育園</t>
  </si>
  <si>
    <t>2022・03</t>
    <phoneticPr fontId="3"/>
  </si>
  <si>
    <t>１１-012</t>
  </si>
  <si>
    <t>こばやしさやな</t>
  </si>
  <si>
    <t>辻小学校</t>
    <phoneticPr fontId="3"/>
  </si>
  <si>
    <t>2021・08</t>
    <phoneticPr fontId="3"/>
  </si>
  <si>
    <t>01-050</t>
    <phoneticPr fontId="3"/>
  </si>
  <si>
    <t>すずき　まゆ</t>
  </si>
  <si>
    <t>高砂小学校</t>
    <phoneticPr fontId="3"/>
  </si>
  <si>
    <t>原山小学校</t>
    <phoneticPr fontId="3"/>
  </si>
  <si>
    <t>2022・02</t>
    <phoneticPr fontId="3"/>
  </si>
  <si>
    <t>04-019</t>
  </si>
  <si>
    <t>さいとう　かずと</t>
  </si>
  <si>
    <t>芝原小学校</t>
    <phoneticPr fontId="3"/>
  </si>
  <si>
    <t>2021・06</t>
    <phoneticPr fontId="3"/>
  </si>
  <si>
    <t>10-048</t>
  </si>
  <si>
    <t>いいの ふみか</t>
  </si>
  <si>
    <t>高砂小学校</t>
  </si>
  <si>
    <t>2022・06</t>
    <phoneticPr fontId="3"/>
  </si>
  <si>
    <t>１4-002</t>
    <phoneticPr fontId="3"/>
  </si>
  <si>
    <t>大東小学校</t>
  </si>
  <si>
    <t>１4-003</t>
    <phoneticPr fontId="3"/>
  </si>
  <si>
    <t>つじ　かえで</t>
  </si>
  <si>
    <t>2021・07</t>
    <phoneticPr fontId="3"/>
  </si>
  <si>
    <t>10-049</t>
  </si>
  <si>
    <t>きとう　りな</t>
  </si>
  <si>
    <t>2023・03</t>
    <phoneticPr fontId="3"/>
  </si>
  <si>
    <t>01-051</t>
    <phoneticPr fontId="3"/>
  </si>
  <si>
    <t>ほりたくま</t>
  </si>
  <si>
    <t>2021・05</t>
    <phoneticPr fontId="3"/>
  </si>
  <si>
    <t>01-052</t>
    <phoneticPr fontId="3"/>
  </si>
  <si>
    <t>どうしゅうさくら</t>
  </si>
  <si>
    <t>学習院初等科</t>
  </si>
  <si>
    <t>01-053</t>
    <phoneticPr fontId="3"/>
  </si>
  <si>
    <t>どうしゅうあおい</t>
  </si>
  <si>
    <t>学習院幼稚園</t>
  </si>
  <si>
    <t>2021・09</t>
    <phoneticPr fontId="3"/>
  </si>
  <si>
    <t>10-050</t>
  </si>
  <si>
    <t>だいごぼうさとし</t>
  </si>
  <si>
    <t>10-051</t>
  </si>
  <si>
    <t>だいごぼうとしや</t>
  </si>
  <si>
    <t>06-032</t>
    <phoneticPr fontId="3"/>
  </si>
  <si>
    <t>おかいさえ</t>
  </si>
  <si>
    <t>2023・01</t>
    <phoneticPr fontId="3"/>
  </si>
  <si>
    <t>06-033</t>
    <phoneticPr fontId="3"/>
  </si>
  <si>
    <t>あんどうのぞみ</t>
  </si>
  <si>
    <t>川口ふたばこども園</t>
  </si>
  <si>
    <t>09-033</t>
  </si>
  <si>
    <t>すみ やすあき</t>
  </si>
  <si>
    <t>09-034</t>
  </si>
  <si>
    <t>すみ　かなこ</t>
  </si>
  <si>
    <t>09-035</t>
  </si>
  <si>
    <t>すみ　ななみ</t>
  </si>
  <si>
    <t>01-054</t>
    <phoneticPr fontId="3"/>
  </si>
  <si>
    <t>06-034</t>
    <phoneticPr fontId="3"/>
  </si>
  <si>
    <t>はらだ　あかり</t>
  </si>
  <si>
    <t>2023・03</t>
    <phoneticPr fontId="3"/>
  </si>
  <si>
    <t>１１-013</t>
    <phoneticPr fontId="3"/>
  </si>
  <si>
    <t>１１-014</t>
    <phoneticPr fontId="3"/>
  </si>
  <si>
    <t>10-052</t>
  </si>
  <si>
    <t>高砂陸上 木曜18:00～19:00</t>
    <phoneticPr fontId="3"/>
  </si>
  <si>
    <t>えのもと しょうきち</t>
  </si>
  <si>
    <t>2021・12</t>
    <phoneticPr fontId="3"/>
  </si>
  <si>
    <t>10-053</t>
  </si>
  <si>
    <t>みやた　りょうすけ</t>
  </si>
  <si>
    <t>2021･10</t>
    <phoneticPr fontId="3"/>
  </si>
  <si>
    <t>01-055</t>
    <phoneticPr fontId="3"/>
  </si>
  <si>
    <t>よしの　たくま</t>
  </si>
  <si>
    <t>01-056</t>
  </si>
  <si>
    <t>たかぎはると</t>
  </si>
  <si>
    <t>2021・06</t>
    <phoneticPr fontId="3"/>
  </si>
  <si>
    <t>10-054</t>
  </si>
  <si>
    <t>こうほ　みやびかや</t>
  </si>
  <si>
    <t>01-057</t>
    <phoneticPr fontId="3"/>
  </si>
  <si>
    <t>大谷場保育園</t>
    <rPh sb="2" eb="3">
      <t>バ</t>
    </rPh>
    <phoneticPr fontId="3"/>
  </si>
  <si>
    <t>09-036</t>
  </si>
  <si>
    <t>こばやしゆうや</t>
  </si>
  <si>
    <t>09-037</t>
  </si>
  <si>
    <t>おかのふみや</t>
  </si>
  <si>
    <t>１１-015</t>
    <phoneticPr fontId="3"/>
  </si>
  <si>
    <t>浦和南陸上 火曜18:30～19:30</t>
    <phoneticPr fontId="3"/>
  </si>
  <si>
    <t>さいたま市立辻小学校</t>
  </si>
  <si>
    <t>05-029</t>
    <phoneticPr fontId="3"/>
  </si>
  <si>
    <t>09-038</t>
  </si>
  <si>
    <t>いしがき　ひかる</t>
  </si>
  <si>
    <t>01-058</t>
    <phoneticPr fontId="3"/>
  </si>
  <si>
    <t>なかにし　じょう</t>
  </si>
  <si>
    <t>01-059</t>
    <phoneticPr fontId="3"/>
  </si>
  <si>
    <t>なかにし　もも</t>
  </si>
  <si>
    <t>さいたまたいよう保育園</t>
  </si>
  <si>
    <t>2022・12</t>
    <phoneticPr fontId="3"/>
  </si>
  <si>
    <t>14-004</t>
    <phoneticPr fontId="3"/>
  </si>
  <si>
    <t>02-023</t>
    <phoneticPr fontId="3"/>
  </si>
  <si>
    <t>大谷場東小</t>
  </si>
  <si>
    <t>01-060</t>
    <phoneticPr fontId="3"/>
  </si>
  <si>
    <t>2022・01</t>
    <phoneticPr fontId="3"/>
  </si>
  <si>
    <t>10-055</t>
  </si>
  <si>
    <t>はらりお</t>
  </si>
  <si>
    <t>09-039</t>
  </si>
  <si>
    <t>ひゅーず</t>
  </si>
  <si>
    <t>05-030</t>
    <phoneticPr fontId="3"/>
  </si>
  <si>
    <t>まつくま　がく</t>
  </si>
  <si>
    <t>15-001</t>
    <phoneticPr fontId="3"/>
  </si>
  <si>
    <t>これさわ　ゆうき</t>
  </si>
  <si>
    <t>15-002</t>
  </si>
  <si>
    <t>たかまつ　けいご</t>
  </si>
  <si>
    <t>15-003</t>
  </si>
  <si>
    <t>いなばたくみ</t>
  </si>
  <si>
    <t>常盤北小学校</t>
  </si>
  <si>
    <t>2021・07</t>
    <phoneticPr fontId="3"/>
  </si>
  <si>
    <t>01-061</t>
    <phoneticPr fontId="3"/>
  </si>
  <si>
    <t>まえはらしんすけ</t>
  </si>
  <si>
    <t>01-062</t>
    <phoneticPr fontId="3"/>
  </si>
  <si>
    <t>まえはらなおみち</t>
  </si>
  <si>
    <t>常盤幼稚園</t>
  </si>
  <si>
    <t>15-005</t>
    <phoneticPr fontId="3"/>
  </si>
  <si>
    <t>2023・02</t>
    <phoneticPr fontId="3"/>
  </si>
  <si>
    <t>09-040</t>
  </si>
  <si>
    <t>バドミントン</t>
  </si>
  <si>
    <t>わたなべしょうご</t>
  </si>
  <si>
    <t>15-006</t>
    <phoneticPr fontId="3"/>
  </si>
  <si>
    <t>2021・08</t>
    <phoneticPr fontId="3"/>
  </si>
  <si>
    <t>15-007</t>
    <phoneticPr fontId="3"/>
  </si>
  <si>
    <t>はらかずき</t>
  </si>
  <si>
    <t>16-001</t>
    <phoneticPr fontId="3"/>
  </si>
  <si>
    <t>チア常盤火曜18:10～19:10</t>
    <rPh sb="2" eb="4">
      <t>トキワ</t>
    </rPh>
    <rPh sb="4" eb="5">
      <t>カ</t>
    </rPh>
    <phoneticPr fontId="3"/>
  </si>
  <si>
    <t>やすだ　さら</t>
  </si>
  <si>
    <t>16-002</t>
  </si>
  <si>
    <t>やまもと　いちか</t>
    <phoneticPr fontId="3"/>
  </si>
  <si>
    <t>16-003</t>
  </si>
  <si>
    <t>よりのあんな</t>
  </si>
  <si>
    <t>15-008</t>
    <phoneticPr fontId="3"/>
  </si>
  <si>
    <t>2023・10</t>
    <phoneticPr fontId="3"/>
  </si>
  <si>
    <t>15-009</t>
    <phoneticPr fontId="3"/>
  </si>
  <si>
    <t>2022・03</t>
    <phoneticPr fontId="3"/>
  </si>
  <si>
    <t>15-010</t>
    <phoneticPr fontId="3"/>
  </si>
  <si>
    <t>おかもとさな</t>
  </si>
  <si>
    <t>15-011</t>
    <phoneticPr fontId="3"/>
  </si>
  <si>
    <t>もりや りの</t>
  </si>
  <si>
    <t>02-024</t>
    <phoneticPr fontId="3"/>
  </si>
  <si>
    <t>くにとも　こうが</t>
  </si>
  <si>
    <t>16-004</t>
    <phoneticPr fontId="3"/>
  </si>
  <si>
    <t>ゆあさ まこ</t>
  </si>
  <si>
    <t>2021・11</t>
    <phoneticPr fontId="3"/>
  </si>
  <si>
    <t>16-005</t>
    <phoneticPr fontId="3"/>
  </si>
  <si>
    <t>もり　いちか</t>
  </si>
  <si>
    <t>常盤小学校</t>
    <phoneticPr fontId="3"/>
  </si>
  <si>
    <t>10-056</t>
  </si>
  <si>
    <t>さとうはるき</t>
  </si>
  <si>
    <t>高砂小学校</t>
    <phoneticPr fontId="3"/>
  </si>
  <si>
    <t>2023・06</t>
    <phoneticPr fontId="3"/>
  </si>
  <si>
    <t>16-006</t>
    <phoneticPr fontId="3"/>
  </si>
  <si>
    <t>いわもと　ちさ</t>
  </si>
  <si>
    <t>鈴谷小学校</t>
  </si>
  <si>
    <t>2022・02</t>
    <phoneticPr fontId="3"/>
  </si>
  <si>
    <t>16-007</t>
    <phoneticPr fontId="3"/>
  </si>
  <si>
    <t>いわもと　なゆき</t>
  </si>
  <si>
    <t>15-012</t>
    <phoneticPr fontId="3"/>
  </si>
  <si>
    <t>2022・09</t>
    <phoneticPr fontId="3"/>
  </si>
  <si>
    <t>15-013</t>
    <phoneticPr fontId="3"/>
  </si>
  <si>
    <t>2022・06</t>
    <phoneticPr fontId="3"/>
  </si>
  <si>
    <t>美園小学校</t>
    <phoneticPr fontId="3"/>
  </si>
  <si>
    <t>2022・07</t>
    <phoneticPr fontId="3"/>
  </si>
  <si>
    <t>06-035</t>
    <phoneticPr fontId="3"/>
  </si>
  <si>
    <t>かねこみゆ</t>
  </si>
  <si>
    <t>2023・07</t>
    <phoneticPr fontId="3"/>
  </si>
  <si>
    <t>16-008</t>
    <phoneticPr fontId="3"/>
  </si>
  <si>
    <t>はなぶさ　あみ</t>
  </si>
  <si>
    <t>2021・12</t>
    <phoneticPr fontId="3"/>
  </si>
  <si>
    <t>16-009</t>
    <phoneticPr fontId="3"/>
  </si>
  <si>
    <t>すがや　ゆうり</t>
  </si>
  <si>
    <t>常盤北</t>
  </si>
  <si>
    <t>16-010</t>
    <phoneticPr fontId="3"/>
  </si>
  <si>
    <t>すがや　あいり</t>
    <phoneticPr fontId="3"/>
  </si>
  <si>
    <t>与野幼稚園</t>
  </si>
  <si>
    <t>会員</t>
    <phoneticPr fontId="3"/>
  </si>
  <si>
    <t>15-014</t>
    <phoneticPr fontId="3"/>
  </si>
  <si>
    <t>15-015</t>
    <phoneticPr fontId="3"/>
  </si>
  <si>
    <t>常盤陸上 月曜17:00～18:00</t>
    <phoneticPr fontId="3"/>
  </si>
  <si>
    <t>じょ あずさ</t>
    <phoneticPr fontId="3"/>
  </si>
  <si>
    <t>15-016</t>
    <phoneticPr fontId="3"/>
  </si>
  <si>
    <t>2021・09</t>
    <phoneticPr fontId="3"/>
  </si>
  <si>
    <t>15-017</t>
    <phoneticPr fontId="3"/>
  </si>
  <si>
    <t>たけだ　こうき</t>
  </si>
  <si>
    <t>埼大附属小学校</t>
  </si>
  <si>
    <t>2022・01</t>
    <phoneticPr fontId="3"/>
  </si>
  <si>
    <t>10-057</t>
  </si>
  <si>
    <t>やまぐちしょう</t>
  </si>
  <si>
    <t>09-041</t>
  </si>
  <si>
    <t>こばやし　ただくに</t>
  </si>
  <si>
    <t>04-020</t>
  </si>
  <si>
    <t>しみず　ひとみ</t>
  </si>
  <si>
    <t>2021･10</t>
    <phoneticPr fontId="3"/>
  </si>
  <si>
    <t>05-031</t>
    <phoneticPr fontId="3"/>
  </si>
  <si>
    <t>のむら　ゆうと</t>
  </si>
  <si>
    <t>さいたま市立浦和別所小学校</t>
  </si>
  <si>
    <t>09-042</t>
  </si>
  <si>
    <t>ふじもとゆうま</t>
  </si>
  <si>
    <t>09-043</t>
  </si>
  <si>
    <t>ふじもとるみこ</t>
  </si>
  <si>
    <t>2022・01</t>
    <phoneticPr fontId="3"/>
  </si>
  <si>
    <t>09-044</t>
  </si>
  <si>
    <t>ふじもとらさら</t>
  </si>
  <si>
    <t>0９-045</t>
  </si>
  <si>
    <t>きざわ</t>
    <phoneticPr fontId="3"/>
  </si>
  <si>
    <t>2022・03</t>
    <phoneticPr fontId="3"/>
  </si>
  <si>
    <t>さいたま市立美園北小学校</t>
  </si>
  <si>
    <t>2023・02</t>
    <phoneticPr fontId="3"/>
  </si>
  <si>
    <t>0９-046</t>
  </si>
  <si>
    <t>しみず　はるみ</t>
  </si>
  <si>
    <t>0９-047</t>
  </si>
  <si>
    <t>しみず　ちはる</t>
    <phoneticPr fontId="3"/>
  </si>
  <si>
    <t>01-063</t>
    <phoneticPr fontId="3"/>
  </si>
  <si>
    <t>のじま　さくら</t>
  </si>
  <si>
    <t>グリーンベアインターナショナルスクール</t>
  </si>
  <si>
    <t>2022・07</t>
    <phoneticPr fontId="3"/>
  </si>
  <si>
    <t>しんせい幼稚園</t>
  </si>
  <si>
    <t>2022・01</t>
    <phoneticPr fontId="3"/>
  </si>
  <si>
    <t>0９-048</t>
  </si>
  <si>
    <t>ひろきゆうと</t>
  </si>
  <si>
    <t>0９-049</t>
  </si>
  <si>
    <t>ひろきみゆ</t>
  </si>
  <si>
    <t>01-065</t>
    <phoneticPr fontId="3"/>
  </si>
  <si>
    <t>2022・06</t>
    <phoneticPr fontId="3"/>
  </si>
  <si>
    <t>06-036</t>
    <phoneticPr fontId="3"/>
  </si>
  <si>
    <t>きょ　かな</t>
    <phoneticPr fontId="3"/>
  </si>
  <si>
    <t>2022・08</t>
    <phoneticPr fontId="3"/>
  </si>
  <si>
    <t>15-018</t>
    <phoneticPr fontId="3"/>
  </si>
  <si>
    <t>2022・07</t>
    <phoneticPr fontId="3"/>
  </si>
  <si>
    <t>04-021</t>
    <phoneticPr fontId="3"/>
  </si>
  <si>
    <t>17-001</t>
    <phoneticPr fontId="3"/>
  </si>
  <si>
    <t>１１-016</t>
    <phoneticPr fontId="3"/>
  </si>
  <si>
    <t>2023・03</t>
    <phoneticPr fontId="3"/>
  </si>
  <si>
    <t>かわぐち こうき</t>
    <phoneticPr fontId="3"/>
  </si>
  <si>
    <t>2023・07</t>
    <phoneticPr fontId="3"/>
  </si>
  <si>
    <t>05-032</t>
    <phoneticPr fontId="3"/>
  </si>
  <si>
    <t>まつざき　けいすけ</t>
    <phoneticPr fontId="3"/>
  </si>
  <si>
    <t>15-020</t>
    <phoneticPr fontId="3"/>
  </si>
  <si>
    <t>2022・01</t>
    <phoneticPr fontId="3"/>
  </si>
  <si>
    <t>0９-050</t>
  </si>
  <si>
    <t>とねがわ かなえ</t>
    <phoneticPr fontId="3"/>
  </si>
  <si>
    <t>長距離 土曜13：00～15:00</t>
    <phoneticPr fontId="3"/>
  </si>
  <si>
    <t>戸塚北小学校</t>
  </si>
  <si>
    <t>2023・02</t>
    <phoneticPr fontId="3"/>
  </si>
  <si>
    <t>0９-051</t>
  </si>
  <si>
    <t>しみずきょうか</t>
  </si>
  <si>
    <t>2022・12</t>
    <phoneticPr fontId="3"/>
  </si>
  <si>
    <t>0９-052</t>
  </si>
  <si>
    <t>まえかわかいせい</t>
  </si>
  <si>
    <t>0９-053</t>
  </si>
  <si>
    <t>まえかわ あやこ</t>
    <phoneticPr fontId="3"/>
  </si>
  <si>
    <t>一般</t>
  </si>
  <si>
    <t>04-022</t>
    <phoneticPr fontId="3"/>
  </si>
  <si>
    <t>さいたま市立大谷口小学校</t>
  </si>
  <si>
    <t>2022・05</t>
    <phoneticPr fontId="3"/>
  </si>
  <si>
    <t>土合小学校</t>
  </si>
  <si>
    <t>ココファンナーサリー浦和前地</t>
  </si>
  <si>
    <t>04-025</t>
    <phoneticPr fontId="3"/>
  </si>
  <si>
    <t>2022・06</t>
    <phoneticPr fontId="3"/>
  </si>
  <si>
    <t>01-070</t>
    <phoneticPr fontId="3"/>
  </si>
  <si>
    <t>06-037</t>
    <phoneticPr fontId="3"/>
  </si>
  <si>
    <t>こすぎ　みはる</t>
  </si>
  <si>
    <t>善前小学校</t>
  </si>
  <si>
    <t>0９-054</t>
  </si>
  <si>
    <t>おおたか あつき</t>
  </si>
  <si>
    <t>0９-055</t>
  </si>
  <si>
    <t>おおたか じゅんこ</t>
    <phoneticPr fontId="3"/>
  </si>
  <si>
    <t>0９-056</t>
  </si>
  <si>
    <t>おおたか まなぶ</t>
  </si>
  <si>
    <t>04-026</t>
    <phoneticPr fontId="3"/>
  </si>
  <si>
    <t>１4-005</t>
    <phoneticPr fontId="3"/>
  </si>
  <si>
    <t>06-038</t>
    <phoneticPr fontId="3"/>
  </si>
  <si>
    <t>かきぬま　みおり</t>
  </si>
  <si>
    <t>ゆめの星保育園</t>
  </si>
  <si>
    <t>0９-057</t>
  </si>
  <si>
    <t>きむら　ようた</t>
  </si>
  <si>
    <t>0９-058</t>
  </si>
  <si>
    <t>きむら　みわ</t>
  </si>
  <si>
    <t>0９-059</t>
  </si>
  <si>
    <t>きむら　ちほ</t>
  </si>
  <si>
    <t>06-039</t>
    <phoneticPr fontId="3"/>
  </si>
  <si>
    <t>すずきえま</t>
  </si>
  <si>
    <t>15-021</t>
    <phoneticPr fontId="3"/>
  </si>
  <si>
    <t>１3-008</t>
    <phoneticPr fontId="3"/>
  </si>
  <si>
    <t>にい　ゆうじ</t>
    <phoneticPr fontId="3"/>
  </si>
  <si>
    <t>さいたま市立尾間木中学校</t>
  </si>
  <si>
    <t>15-022</t>
    <phoneticPr fontId="3"/>
  </si>
  <si>
    <t>15-023</t>
    <phoneticPr fontId="3"/>
  </si>
  <si>
    <t>2022・08</t>
    <phoneticPr fontId="3"/>
  </si>
  <si>
    <t>15-024</t>
    <phoneticPr fontId="3"/>
  </si>
  <si>
    <t>たむら　ゆい</t>
    <phoneticPr fontId="3"/>
  </si>
  <si>
    <t>15-025</t>
    <phoneticPr fontId="3"/>
  </si>
  <si>
    <t>たむら　けい</t>
    <phoneticPr fontId="3"/>
  </si>
  <si>
    <t>2023・01</t>
    <phoneticPr fontId="3"/>
  </si>
  <si>
    <t>10-060</t>
    <phoneticPr fontId="3"/>
  </si>
  <si>
    <t>16-011</t>
    <phoneticPr fontId="3"/>
  </si>
  <si>
    <t>たかはしゆずき</t>
  </si>
  <si>
    <t>16-012</t>
    <phoneticPr fontId="3"/>
  </si>
  <si>
    <t>なかざと　みゆう</t>
  </si>
  <si>
    <t>2022・12</t>
    <phoneticPr fontId="3"/>
  </si>
  <si>
    <t>10-061</t>
    <phoneticPr fontId="3"/>
  </si>
  <si>
    <t>16-013</t>
    <phoneticPr fontId="3"/>
  </si>
  <si>
    <t>はやし　すみれ</t>
  </si>
  <si>
    <t>2023・06</t>
    <phoneticPr fontId="3"/>
  </si>
  <si>
    <t>01-071</t>
    <phoneticPr fontId="3"/>
  </si>
  <si>
    <t>たにぐち　げんき</t>
  </si>
  <si>
    <t>16-014</t>
    <phoneticPr fontId="3"/>
  </si>
  <si>
    <t>なかざと　ゆうな</t>
  </si>
  <si>
    <t>2023・04</t>
    <phoneticPr fontId="3"/>
  </si>
  <si>
    <t>１4-006</t>
    <phoneticPr fontId="3"/>
  </si>
  <si>
    <t>むこうやま　りん</t>
    <phoneticPr fontId="3"/>
  </si>
  <si>
    <t>2023・02</t>
    <phoneticPr fontId="3"/>
  </si>
  <si>
    <t>0９-060</t>
  </si>
  <si>
    <t>たかむら　なつき</t>
  </si>
  <si>
    <t>17-002</t>
    <phoneticPr fontId="3"/>
  </si>
  <si>
    <t>一般</t>
    <rPh sb="0" eb="2">
      <t>イッパン</t>
    </rPh>
    <phoneticPr fontId="3"/>
  </si>
  <si>
    <t>よしずみ　ゆみ</t>
    <phoneticPr fontId="3"/>
  </si>
  <si>
    <t>0９-061</t>
  </si>
  <si>
    <t>まえかわゆづき</t>
    <phoneticPr fontId="3"/>
  </si>
  <si>
    <t>0９-062</t>
  </si>
  <si>
    <t>いわさき　かれん</t>
  </si>
  <si>
    <t>2022・06</t>
    <phoneticPr fontId="3"/>
  </si>
  <si>
    <t>１2-013</t>
    <phoneticPr fontId="3"/>
  </si>
  <si>
    <t>きた　くるみ</t>
  </si>
  <si>
    <t>0９-063</t>
  </si>
  <si>
    <t>いわさき　まいこ</t>
    <phoneticPr fontId="3"/>
  </si>
  <si>
    <t>06-040</t>
    <phoneticPr fontId="3"/>
  </si>
  <si>
    <t>かまち　うみ</t>
  </si>
  <si>
    <t>2022・07</t>
    <phoneticPr fontId="3"/>
  </si>
  <si>
    <t>01-072</t>
    <phoneticPr fontId="3"/>
  </si>
  <si>
    <t>すずきあおと</t>
  </si>
  <si>
    <t>01-073</t>
  </si>
  <si>
    <t>すずきあき</t>
  </si>
  <si>
    <t>大谷口保育園</t>
  </si>
  <si>
    <t>02-025</t>
    <phoneticPr fontId="3"/>
  </si>
  <si>
    <t>ほりた　のりひと</t>
  </si>
  <si>
    <t>大谷場東</t>
  </si>
  <si>
    <t>2023・10</t>
    <phoneticPr fontId="3"/>
  </si>
  <si>
    <t>05-033</t>
    <phoneticPr fontId="3"/>
  </si>
  <si>
    <t>いいだそうた</t>
  </si>
  <si>
    <t>辻南小学校</t>
  </si>
  <si>
    <t>１2-014</t>
    <phoneticPr fontId="3"/>
  </si>
  <si>
    <t>とくおかしの</t>
  </si>
  <si>
    <t>2022・08</t>
    <phoneticPr fontId="3"/>
  </si>
  <si>
    <t>１１-017</t>
    <phoneticPr fontId="3"/>
  </si>
  <si>
    <t>まつもとかなた</t>
  </si>
  <si>
    <t>１１-018</t>
    <phoneticPr fontId="3"/>
  </si>
  <si>
    <t>まつもとたいち</t>
  </si>
  <si>
    <t>浦和別所小</t>
  </si>
  <si>
    <t>15-026</t>
    <phoneticPr fontId="3"/>
  </si>
  <si>
    <t>いしかわ　けいし</t>
  </si>
  <si>
    <t>01-074</t>
    <phoneticPr fontId="3"/>
  </si>
  <si>
    <t>まつざき　どうご</t>
  </si>
  <si>
    <t>浦和若竹幼稚園</t>
  </si>
  <si>
    <t>06-041</t>
    <phoneticPr fontId="3"/>
  </si>
  <si>
    <t>やすだちおり</t>
  </si>
  <si>
    <t>10-062</t>
    <phoneticPr fontId="3"/>
  </si>
  <si>
    <t>04-027</t>
    <phoneticPr fontId="3"/>
  </si>
  <si>
    <t>こだま　かんな</t>
  </si>
  <si>
    <t>06-042</t>
  </si>
  <si>
    <t>すずきひまり</t>
  </si>
  <si>
    <t>04-028</t>
    <phoneticPr fontId="3"/>
  </si>
  <si>
    <t>こだま　しゅうま</t>
  </si>
  <si>
    <t>0９-064</t>
  </si>
  <si>
    <t>なかしま　ゆあ</t>
    <phoneticPr fontId="3"/>
  </si>
  <si>
    <t>2022・11</t>
    <phoneticPr fontId="3"/>
  </si>
  <si>
    <t>04-029</t>
    <phoneticPr fontId="3"/>
  </si>
  <si>
    <t>かざま　しゅうじ</t>
  </si>
  <si>
    <t>さいたま市立下落合小学校</t>
  </si>
  <si>
    <t>2022・09</t>
    <phoneticPr fontId="3"/>
  </si>
  <si>
    <t>01-075</t>
    <phoneticPr fontId="3"/>
  </si>
  <si>
    <t>くりもと　ともき</t>
  </si>
  <si>
    <t>0９-065</t>
  </si>
  <si>
    <t>おおせら　かずのり</t>
  </si>
  <si>
    <t>0９-066</t>
  </si>
  <si>
    <t>おおせら　しお</t>
  </si>
  <si>
    <t>0９-067</t>
  </si>
  <si>
    <t>おおせら　かい</t>
  </si>
  <si>
    <t>2023・05</t>
    <phoneticPr fontId="3"/>
  </si>
  <si>
    <t>04-030</t>
    <phoneticPr fontId="3"/>
  </si>
  <si>
    <t>芝川小学校</t>
  </si>
  <si>
    <t>02-026</t>
    <phoneticPr fontId="3"/>
  </si>
  <si>
    <t>おかだ　ゆうき</t>
  </si>
  <si>
    <t>15-027</t>
    <phoneticPr fontId="3"/>
  </si>
  <si>
    <t>たが　ひろのしん</t>
  </si>
  <si>
    <t>さいたま市立常盤小学校</t>
  </si>
  <si>
    <t>01-076</t>
    <phoneticPr fontId="3"/>
  </si>
  <si>
    <t>ささきはるふみ</t>
  </si>
  <si>
    <t>15-028</t>
    <phoneticPr fontId="3"/>
  </si>
  <si>
    <t>ひさずみ　だいじろう</t>
  </si>
  <si>
    <t>１4-007</t>
    <phoneticPr fontId="3"/>
  </si>
  <si>
    <t>たきたれお</t>
  </si>
  <si>
    <t>川口市立芝樋ノ爪小学校</t>
  </si>
  <si>
    <t>0９-068</t>
  </si>
  <si>
    <t>さくま　まほ　</t>
  </si>
  <si>
    <t>0９-069</t>
  </si>
  <si>
    <t>さくま　けい</t>
  </si>
  <si>
    <t>0９-070</t>
  </si>
  <si>
    <t>ましの　さほ</t>
  </si>
  <si>
    <t>01-077</t>
    <phoneticPr fontId="3"/>
  </si>
  <si>
    <t>やまもと　えいと</t>
    <phoneticPr fontId="3"/>
  </si>
  <si>
    <t>0９-071</t>
  </si>
  <si>
    <t>あんどうひろし</t>
  </si>
  <si>
    <t>0９-072</t>
  </si>
  <si>
    <t>あんどうりさ</t>
  </si>
  <si>
    <t>0９-073</t>
  </si>
  <si>
    <t>0９-074</t>
  </si>
  <si>
    <t>あんどうひろみ</t>
  </si>
  <si>
    <t>0９-075</t>
  </si>
  <si>
    <t>いとかわ　ゆうこ</t>
  </si>
  <si>
    <t>0９-076</t>
  </si>
  <si>
    <t>いとかわ　あやな</t>
  </si>
  <si>
    <t>0９-077</t>
  </si>
  <si>
    <t>ねごろあさき</t>
  </si>
  <si>
    <t>１4-008</t>
    <phoneticPr fontId="3"/>
  </si>
  <si>
    <t>10-063</t>
    <phoneticPr fontId="3"/>
  </si>
  <si>
    <t>ぬまだそうま</t>
  </si>
  <si>
    <t>04-031</t>
    <phoneticPr fontId="3"/>
  </si>
  <si>
    <t>きのしたむつと</t>
  </si>
  <si>
    <t>尾間木</t>
  </si>
  <si>
    <t>05-034</t>
    <phoneticPr fontId="3"/>
  </si>
  <si>
    <t>えのきおうすけ</t>
  </si>
  <si>
    <t>05-035</t>
    <phoneticPr fontId="3"/>
  </si>
  <si>
    <t>えのきゆうと</t>
  </si>
  <si>
    <t>１4-009</t>
    <phoneticPr fontId="3"/>
  </si>
  <si>
    <t>いしい けいじゅ</t>
  </si>
  <si>
    <t>15-029</t>
    <phoneticPr fontId="3"/>
  </si>
  <si>
    <t>いぐちようた</t>
  </si>
  <si>
    <t>2023･07</t>
    <phoneticPr fontId="3"/>
  </si>
  <si>
    <t>１2-015</t>
    <phoneticPr fontId="3"/>
  </si>
  <si>
    <t>さとう　りく</t>
  </si>
  <si>
    <t>１2-016</t>
  </si>
  <si>
    <t>はまだりゅうのすけ</t>
  </si>
  <si>
    <t>04-032</t>
    <phoneticPr fontId="3"/>
  </si>
  <si>
    <t>さいたま市立尾間木小学校</t>
  </si>
  <si>
    <t>01-078</t>
    <phoneticPr fontId="3"/>
  </si>
  <si>
    <t>はしぐちなおふみ</t>
  </si>
  <si>
    <t>芝原小学校</t>
  </si>
  <si>
    <t>１１-019</t>
    <phoneticPr fontId="3"/>
  </si>
  <si>
    <t>西浦和</t>
  </si>
  <si>
    <t>01-079</t>
    <phoneticPr fontId="3"/>
  </si>
  <si>
    <t>ささきゆうせい</t>
  </si>
  <si>
    <t>保育園児</t>
  </si>
  <si>
    <t>02-027</t>
    <phoneticPr fontId="3"/>
  </si>
  <si>
    <t>とば ひろと</t>
  </si>
  <si>
    <t>05-036</t>
    <phoneticPr fontId="3"/>
  </si>
  <si>
    <t>ながさわ　りょう</t>
  </si>
  <si>
    <t>さいたま市立高砂小学校</t>
  </si>
  <si>
    <t>01-080</t>
    <phoneticPr fontId="3"/>
  </si>
  <si>
    <t>小鳩保育園</t>
  </si>
  <si>
    <t>04-033</t>
    <phoneticPr fontId="3"/>
  </si>
  <si>
    <t>たねいち　れい</t>
  </si>
  <si>
    <t>土合小学生</t>
  </si>
  <si>
    <t>１１-020</t>
    <phoneticPr fontId="3"/>
  </si>
  <si>
    <t>たなべ　すみれ</t>
    <phoneticPr fontId="3"/>
  </si>
  <si>
    <t>01-081</t>
    <phoneticPr fontId="3"/>
  </si>
  <si>
    <t>さがわけん</t>
  </si>
  <si>
    <t>0９-078</t>
  </si>
  <si>
    <t>しらい　つばさ</t>
    <phoneticPr fontId="3"/>
  </si>
  <si>
    <t>0９-079</t>
  </si>
  <si>
    <t>しらいのりこ</t>
  </si>
  <si>
    <t>１4-010</t>
    <phoneticPr fontId="3"/>
  </si>
  <si>
    <t>こばやし　こう</t>
  </si>
  <si>
    <t>中尾小学校</t>
  </si>
  <si>
    <t>01-082</t>
    <phoneticPr fontId="3"/>
  </si>
  <si>
    <t>はしぐちかんな</t>
  </si>
  <si>
    <t>桜美林幼稚園</t>
  </si>
  <si>
    <t>0９-080</t>
  </si>
  <si>
    <t>かげやまきえ</t>
    <phoneticPr fontId="3"/>
  </si>
  <si>
    <t>0９-081</t>
  </si>
  <si>
    <t>かげやまりょう</t>
    <phoneticPr fontId="3"/>
  </si>
  <si>
    <t>0９-082</t>
  </si>
  <si>
    <t>かげやまひまり</t>
    <phoneticPr fontId="3"/>
  </si>
  <si>
    <t>01-083</t>
    <phoneticPr fontId="3"/>
  </si>
  <si>
    <t>ちば　せいは</t>
    <phoneticPr fontId="3"/>
  </si>
  <si>
    <t>川口ふたばこども園</t>
    <rPh sb="0" eb="2">
      <t>カワグチ</t>
    </rPh>
    <rPh sb="8" eb="9">
      <t>エン</t>
    </rPh>
    <phoneticPr fontId="3"/>
  </si>
  <si>
    <t>15-030</t>
    <phoneticPr fontId="3"/>
  </si>
  <si>
    <t>うすい　こうた</t>
  </si>
  <si>
    <t>04-034</t>
    <phoneticPr fontId="3"/>
  </si>
  <si>
    <t>かねざわ　しの</t>
  </si>
  <si>
    <t>大門小学校</t>
  </si>
  <si>
    <t>01-084</t>
    <phoneticPr fontId="3"/>
  </si>
  <si>
    <t>みやじまりく</t>
  </si>
  <si>
    <t>東仲町保育園</t>
  </si>
  <si>
    <t>05-037</t>
    <phoneticPr fontId="3"/>
  </si>
  <si>
    <t>いとう　はるき</t>
  </si>
  <si>
    <t>15-031</t>
    <phoneticPr fontId="3"/>
  </si>
  <si>
    <t>いぐちみずき</t>
  </si>
  <si>
    <t>0９-083</t>
  </si>
  <si>
    <t xml:space="preserve">いんどぅるかる　しゅらっだ </t>
    <phoneticPr fontId="3"/>
  </si>
  <si>
    <t>１2-017</t>
    <phoneticPr fontId="3"/>
  </si>
  <si>
    <t>かわい　はると</t>
  </si>
  <si>
    <t>0９-084</t>
  </si>
  <si>
    <t>みうらひろまさ</t>
  </si>
  <si>
    <t>１3-009</t>
    <phoneticPr fontId="3"/>
  </si>
  <si>
    <t>にしぼり　ゆいな</t>
  </si>
  <si>
    <t>大宮国際中等教育学校</t>
  </si>
  <si>
    <t>04-035</t>
    <phoneticPr fontId="3"/>
  </si>
  <si>
    <t>おくやま しょう</t>
  </si>
  <si>
    <t>さいたま市立大砂土小学校</t>
  </si>
  <si>
    <t>10-064</t>
    <phoneticPr fontId="3"/>
  </si>
  <si>
    <t>わたなべ　たく</t>
  </si>
  <si>
    <t>16-015</t>
    <phoneticPr fontId="3"/>
  </si>
  <si>
    <t>ひじかたあさ</t>
  </si>
  <si>
    <t>05-038</t>
    <phoneticPr fontId="3"/>
  </si>
  <si>
    <t>しもむら　りん</t>
  </si>
  <si>
    <t>05-039</t>
    <phoneticPr fontId="3"/>
  </si>
  <si>
    <t>しもむら　れい</t>
  </si>
  <si>
    <t>１4-011</t>
    <phoneticPr fontId="3"/>
  </si>
  <si>
    <t>くまの　なおき</t>
  </si>
  <si>
    <t>01-085</t>
    <phoneticPr fontId="3"/>
  </si>
  <si>
    <t>くろき　えみり</t>
  </si>
  <si>
    <t>04-036</t>
    <phoneticPr fontId="3"/>
  </si>
  <si>
    <t>かの　たいが</t>
  </si>
  <si>
    <t>１4-012</t>
    <phoneticPr fontId="3"/>
  </si>
  <si>
    <t>むらぬし　たける</t>
  </si>
  <si>
    <t>01-086</t>
    <phoneticPr fontId="3"/>
  </si>
  <si>
    <t>しみず　はるき</t>
  </si>
  <si>
    <t>いちごの花保育園</t>
  </si>
  <si>
    <t>１2-018</t>
    <phoneticPr fontId="3"/>
  </si>
  <si>
    <t>ふじい　まじゅ</t>
  </si>
  <si>
    <t>0９-085</t>
  </si>
  <si>
    <t>いがらしれん</t>
  </si>
  <si>
    <t>0９-086</t>
  </si>
  <si>
    <t>いがらし　るか</t>
    <phoneticPr fontId="3"/>
  </si>
  <si>
    <t>１4-013</t>
    <phoneticPr fontId="3"/>
  </si>
  <si>
    <t>ふくにし　ひかり</t>
  </si>
  <si>
    <t>１4-014</t>
    <phoneticPr fontId="3"/>
  </si>
  <si>
    <t>ゆうやかなと</t>
  </si>
  <si>
    <t>04-037</t>
    <phoneticPr fontId="3"/>
  </si>
  <si>
    <t>おがわせな</t>
  </si>
  <si>
    <t>01-087</t>
    <phoneticPr fontId="3"/>
  </si>
  <si>
    <t>ふじわら　みさき</t>
  </si>
  <si>
    <t>0９-087</t>
  </si>
  <si>
    <t>なかじま　あきら</t>
  </si>
  <si>
    <t>15-032</t>
    <phoneticPr fontId="3"/>
  </si>
  <si>
    <t>はれさわ　ゆづき</t>
    <phoneticPr fontId="3"/>
  </si>
  <si>
    <t>新開小学校</t>
  </si>
  <si>
    <t>04-038</t>
    <phoneticPr fontId="3"/>
  </si>
  <si>
    <t>おおくまたいし</t>
  </si>
  <si>
    <t>川口市立上青木南小学校</t>
  </si>
  <si>
    <t>１3-010</t>
    <phoneticPr fontId="3"/>
  </si>
  <si>
    <t>おおくまゆうせい</t>
  </si>
  <si>
    <t>川口市立上青木中学校</t>
  </si>
  <si>
    <t>06-043</t>
    <phoneticPr fontId="3"/>
  </si>
  <si>
    <t>たなか　らん</t>
    <phoneticPr fontId="3"/>
  </si>
  <si>
    <t>02-028</t>
    <phoneticPr fontId="3"/>
  </si>
  <si>
    <t>のむらあおい</t>
  </si>
  <si>
    <t>02-029</t>
    <phoneticPr fontId="3"/>
  </si>
  <si>
    <t>たけもり　ゆうき</t>
  </si>
  <si>
    <t>01-088</t>
    <phoneticPr fontId="3"/>
  </si>
  <si>
    <t>ほろゆりこ</t>
  </si>
  <si>
    <t>大谷場</t>
  </si>
  <si>
    <t>15-033</t>
    <phoneticPr fontId="3"/>
  </si>
  <si>
    <t>たかやなぎ　あやな</t>
  </si>
  <si>
    <t>01-089</t>
    <phoneticPr fontId="3"/>
  </si>
  <si>
    <t>けさまる　こう</t>
  </si>
  <si>
    <t>06-044</t>
    <phoneticPr fontId="3"/>
  </si>
  <si>
    <t>こうもと　さくら</t>
  </si>
  <si>
    <t>15-034</t>
    <phoneticPr fontId="3"/>
  </si>
  <si>
    <t>とよしまあやと</t>
  </si>
  <si>
    <t>0９-088</t>
  </si>
  <si>
    <t>ばばあつし</t>
  </si>
  <si>
    <t>0９-089</t>
  </si>
  <si>
    <t>ばばことこ</t>
  </si>
  <si>
    <t>0９-090</t>
  </si>
  <si>
    <t>ばばゆうこ</t>
    <phoneticPr fontId="3"/>
  </si>
  <si>
    <t>15-036</t>
    <phoneticPr fontId="3"/>
  </si>
  <si>
    <t>いとう そうすけ</t>
  </si>
  <si>
    <t>１3-011</t>
    <phoneticPr fontId="3"/>
  </si>
  <si>
    <t>ひがしくぼ　かずま</t>
  </si>
  <si>
    <t>さいたま市立内谷4中学校</t>
  </si>
  <si>
    <t>１4-015</t>
    <phoneticPr fontId="3"/>
  </si>
  <si>
    <t>あんどう　たいし</t>
  </si>
  <si>
    <t>05-040</t>
    <phoneticPr fontId="3"/>
  </si>
  <si>
    <t>いそべこうき</t>
  </si>
  <si>
    <t>16-016</t>
    <phoneticPr fontId="3"/>
  </si>
  <si>
    <t>いずみ　さくら</t>
  </si>
  <si>
    <t>0９-091</t>
    <phoneticPr fontId="3"/>
  </si>
  <si>
    <t>ますだあかり</t>
  </si>
  <si>
    <t>0９-092</t>
    <phoneticPr fontId="3"/>
  </si>
  <si>
    <t>ますだゆか</t>
  </si>
  <si>
    <t>１2-019</t>
    <phoneticPr fontId="3"/>
  </si>
  <si>
    <t>せきやま　るな</t>
  </si>
  <si>
    <t>美園北小</t>
  </si>
  <si>
    <t>１2-020</t>
    <phoneticPr fontId="3"/>
  </si>
  <si>
    <t>せきやま　るか</t>
  </si>
  <si>
    <t>15-035</t>
  </si>
  <si>
    <t>ふくざわ　てるゆき</t>
  </si>
  <si>
    <t>01-090</t>
    <phoneticPr fontId="3"/>
  </si>
  <si>
    <t>はら　ほたる</t>
  </si>
  <si>
    <t>さいたま市立木崎小学校</t>
  </si>
  <si>
    <t>0９-093</t>
    <phoneticPr fontId="3"/>
  </si>
  <si>
    <t>むとう　ゆみ</t>
  </si>
  <si>
    <t>0９-094</t>
    <phoneticPr fontId="3"/>
  </si>
  <si>
    <t>むとう（サイ　シャオミン）</t>
    <phoneticPr fontId="3"/>
  </si>
  <si>
    <t>05-041</t>
    <phoneticPr fontId="3"/>
  </si>
  <si>
    <t>さかづめ　ゆうと</t>
    <phoneticPr fontId="3"/>
  </si>
  <si>
    <t>浦和西小</t>
  </si>
  <si>
    <t>１１-021</t>
    <phoneticPr fontId="3"/>
  </si>
  <si>
    <t>浦和南陸上 火曜18:30～19:30</t>
    <phoneticPr fontId="3"/>
  </si>
  <si>
    <t>ひぐちりょうた</t>
  </si>
  <si>
    <t>やまむら　かん</t>
  </si>
  <si>
    <t>せきねしおり</t>
  </si>
  <si>
    <t>せきね　ひろき</t>
  </si>
  <si>
    <t>１2-021</t>
    <phoneticPr fontId="3"/>
  </si>
  <si>
    <t>せきやま　ひかる</t>
    <phoneticPr fontId="3"/>
  </si>
  <si>
    <t>0９-095</t>
    <phoneticPr fontId="3"/>
  </si>
  <si>
    <t>ロウエイセイ</t>
  </si>
  <si>
    <t>0９-096</t>
    <phoneticPr fontId="3"/>
  </si>
  <si>
    <t>ロウカンギョウ</t>
  </si>
  <si>
    <t>15-037</t>
    <phoneticPr fontId="3"/>
  </si>
  <si>
    <t>いのうえゆき</t>
  </si>
  <si>
    <t>06-045</t>
    <phoneticPr fontId="3"/>
  </si>
  <si>
    <t>おかむら　なのは</t>
  </si>
  <si>
    <t>おおぞら保育園</t>
  </si>
  <si>
    <t>0９-097</t>
    <phoneticPr fontId="3"/>
  </si>
  <si>
    <t>よしもと　さな</t>
  </si>
  <si>
    <t>0９-098</t>
  </si>
  <si>
    <t>よしもと　けいすけ</t>
  </si>
  <si>
    <t>15-038</t>
    <phoneticPr fontId="3"/>
  </si>
  <si>
    <t>つのだ　すずか</t>
  </si>
  <si>
    <t>05-042</t>
    <phoneticPr fontId="3"/>
  </si>
  <si>
    <t>うらのあさひ</t>
  </si>
  <si>
    <t>15-039</t>
    <phoneticPr fontId="3"/>
  </si>
  <si>
    <t>えがしらあつき</t>
  </si>
  <si>
    <t>0９-099</t>
    <phoneticPr fontId="3"/>
  </si>
  <si>
    <t>いとう　ゆうま</t>
  </si>
  <si>
    <t>0９-100</t>
  </si>
  <si>
    <t>いとう　ひろかず</t>
  </si>
  <si>
    <t>01-091</t>
    <phoneticPr fontId="3"/>
  </si>
  <si>
    <t>おおた　ゆうと</t>
  </si>
  <si>
    <t>06-046</t>
    <phoneticPr fontId="3"/>
  </si>
  <si>
    <t>えびね　みな</t>
  </si>
  <si>
    <t>１１-022</t>
    <phoneticPr fontId="3"/>
  </si>
  <si>
    <t>みやはら しん</t>
    <phoneticPr fontId="3"/>
  </si>
  <si>
    <t>１１-023</t>
    <phoneticPr fontId="3"/>
  </si>
  <si>
    <t>みやはら　はる</t>
  </si>
  <si>
    <t>02-029</t>
  </si>
  <si>
    <t>よしはらすず</t>
  </si>
  <si>
    <t>15-040</t>
    <phoneticPr fontId="3"/>
  </si>
  <si>
    <t>あさはら　ゆうと</t>
  </si>
  <si>
    <t>７．２９～0.00</t>
    <phoneticPr fontId="2"/>
  </si>
  <si>
    <t/>
  </si>
  <si>
    <t>小１</t>
  </si>
  <si>
    <t>中2</t>
  </si>
  <si>
    <t>学年</t>
    <rPh sb="0" eb="2">
      <t>ガクネン</t>
    </rPh>
    <phoneticPr fontId="2"/>
  </si>
  <si>
    <t>クラス</t>
    <phoneticPr fontId="3"/>
  </si>
  <si>
    <t>おさかべ　はやた</t>
  </si>
  <si>
    <t>せりざわ　　ゆうり</t>
  </si>
  <si>
    <t>こだしろ　けい</t>
  </si>
  <si>
    <t>小１</t>
    <rPh sb="0" eb="1">
      <t>ショウ</t>
    </rPh>
    <phoneticPr fontId="2"/>
  </si>
  <si>
    <t>うしおだ　まき</t>
  </si>
  <si>
    <t>のじま　りお</t>
  </si>
  <si>
    <t>1-003</t>
  </si>
  <si>
    <t>やまざき　ゆいと</t>
  </si>
  <si>
    <t>1-006</t>
    <phoneticPr fontId="3"/>
  </si>
  <si>
    <t>1-013</t>
    <phoneticPr fontId="3"/>
  </si>
  <si>
    <t>1-019</t>
    <phoneticPr fontId="3"/>
  </si>
  <si>
    <t>1-022</t>
    <phoneticPr fontId="3"/>
  </si>
  <si>
    <t>1-023</t>
    <phoneticPr fontId="3"/>
  </si>
  <si>
    <t>1-027</t>
    <phoneticPr fontId="3"/>
  </si>
  <si>
    <t>5-001</t>
    <phoneticPr fontId="3"/>
  </si>
  <si>
    <t>5-002</t>
    <phoneticPr fontId="3"/>
  </si>
  <si>
    <t>くらた　まきな</t>
  </si>
  <si>
    <t>5-003</t>
    <phoneticPr fontId="3"/>
  </si>
  <si>
    <t>しみず　あやめ</t>
  </si>
  <si>
    <t>5-004</t>
    <phoneticPr fontId="3"/>
  </si>
  <si>
    <t>たかぎ　こうせい</t>
  </si>
  <si>
    <t>5-012</t>
    <phoneticPr fontId="3"/>
  </si>
  <si>
    <t>くらた　まさき</t>
  </si>
  <si>
    <t>5-020</t>
    <phoneticPr fontId="3"/>
  </si>
  <si>
    <t>さかもと　ちおり</t>
  </si>
  <si>
    <t>5-021</t>
    <phoneticPr fontId="3"/>
  </si>
  <si>
    <t>5-022</t>
    <phoneticPr fontId="3"/>
  </si>
  <si>
    <t>たけだ 　さえ</t>
  </si>
  <si>
    <t>こむろ ようへい</t>
  </si>
  <si>
    <t>こむろ あつし</t>
  </si>
  <si>
    <t>2-002</t>
    <phoneticPr fontId="3"/>
  </si>
  <si>
    <t>もり  ゆうと</t>
  </si>
  <si>
    <t>2-010</t>
    <phoneticPr fontId="3"/>
  </si>
  <si>
    <t>4-00５</t>
    <phoneticPr fontId="3"/>
  </si>
  <si>
    <t>4-006</t>
    <phoneticPr fontId="3"/>
  </si>
  <si>
    <t>4-00９</t>
    <phoneticPr fontId="3"/>
  </si>
  <si>
    <t>ふば　ゆう</t>
  </si>
  <si>
    <t>こでら　ゆうき</t>
  </si>
  <si>
    <t>しまだまゆ</t>
  </si>
  <si>
    <t>やわたこうへい</t>
  </si>
  <si>
    <t>あんじょうまさと</t>
  </si>
  <si>
    <t>さかいともはる</t>
  </si>
  <si>
    <t>すながゆう</t>
  </si>
  <si>
    <t>むとうりくと</t>
  </si>
  <si>
    <t>あんじょうはるき</t>
  </si>
  <si>
    <t>まつもとたいせい</t>
  </si>
  <si>
    <t>02-020</t>
    <phoneticPr fontId="3"/>
  </si>
  <si>
    <t>ほりはるま</t>
  </si>
  <si>
    <t>05-001</t>
    <phoneticPr fontId="3"/>
  </si>
  <si>
    <t>しばとみ  あさひ</t>
  </si>
  <si>
    <t>１１-001</t>
    <phoneticPr fontId="3"/>
  </si>
  <si>
    <t>たかぎ　おうすけ</t>
  </si>
  <si>
    <t>１０-039</t>
    <phoneticPr fontId="3"/>
  </si>
  <si>
    <t>やべ　まこと</t>
  </si>
  <si>
    <t>おさかべ  みはな</t>
  </si>
  <si>
    <t>04-015</t>
    <phoneticPr fontId="3"/>
  </si>
  <si>
    <t>おぎおいつき</t>
  </si>
  <si>
    <t>ささき　れん</t>
  </si>
  <si>
    <t>にらづかこうへい</t>
  </si>
  <si>
    <t>年長</t>
    <phoneticPr fontId="2"/>
  </si>
  <si>
    <t>あくつ　りおな</t>
  </si>
  <si>
    <t>たにぐち　ゆうと</t>
  </si>
  <si>
    <t>きよみ　ゆうと</t>
  </si>
  <si>
    <t>たにぐち　さき</t>
  </si>
  <si>
    <t>女</t>
    <phoneticPr fontId="2"/>
  </si>
  <si>
    <t>おぞえみわ</t>
  </si>
  <si>
    <t>きよみけんと</t>
  </si>
  <si>
    <t>もりおかえいた</t>
  </si>
  <si>
    <t>よしざわきょうか</t>
  </si>
  <si>
    <t>ねぎしひでみつ</t>
  </si>
  <si>
    <t>よしざらん</t>
  </si>
  <si>
    <t>年中</t>
    <phoneticPr fontId="2"/>
  </si>
  <si>
    <t>おぞえこうた</t>
  </si>
  <si>
    <t>つづきゆうと</t>
  </si>
  <si>
    <t>男</t>
    <phoneticPr fontId="2"/>
  </si>
  <si>
    <t>男</t>
    <phoneticPr fontId="2"/>
  </si>
  <si>
    <t>かわぐちこうき</t>
  </si>
  <si>
    <t>まつざきけいすけ</t>
  </si>
  <si>
    <t>男</t>
    <phoneticPr fontId="2"/>
  </si>
  <si>
    <t>駒場陸上 木曜15:55～16:55</t>
    <phoneticPr fontId="2"/>
  </si>
  <si>
    <t>すぎもとはるき</t>
  </si>
  <si>
    <t>まつもとゆうま</t>
  </si>
  <si>
    <t>男</t>
    <phoneticPr fontId="2"/>
  </si>
  <si>
    <t>さいともき</t>
  </si>
  <si>
    <t>04-017</t>
    <phoneticPr fontId="3"/>
  </si>
  <si>
    <t>04-022</t>
    <phoneticPr fontId="3"/>
  </si>
  <si>
    <t>きさき　はると</t>
  </si>
  <si>
    <t>かわぐち　そうま</t>
  </si>
  <si>
    <t>きし　くるみ</t>
  </si>
  <si>
    <t>せざき　しゅんた</t>
  </si>
  <si>
    <t>年中</t>
    <phoneticPr fontId="2"/>
  </si>
  <si>
    <t>05-027</t>
    <phoneticPr fontId="3"/>
  </si>
  <si>
    <t>05-028</t>
    <phoneticPr fontId="3"/>
  </si>
  <si>
    <t>１3-008</t>
    <phoneticPr fontId="3"/>
  </si>
  <si>
    <t>にい　ゆうじ</t>
  </si>
  <si>
    <t>01-039</t>
    <phoneticPr fontId="3"/>
  </si>
  <si>
    <t>やました　あいり</t>
  </si>
  <si>
    <t>01-040</t>
    <phoneticPr fontId="3"/>
  </si>
  <si>
    <t>01-044</t>
    <phoneticPr fontId="3"/>
  </si>
  <si>
    <t>01-054</t>
    <phoneticPr fontId="3"/>
  </si>
  <si>
    <t>01-057</t>
    <phoneticPr fontId="3"/>
  </si>
  <si>
    <t>01-065</t>
    <phoneticPr fontId="3"/>
  </si>
  <si>
    <t>01-070</t>
    <phoneticPr fontId="3"/>
  </si>
  <si>
    <t>ちば　せいは</t>
  </si>
  <si>
    <t>05-029</t>
    <phoneticPr fontId="3"/>
  </si>
  <si>
    <t>05-032</t>
    <phoneticPr fontId="3"/>
  </si>
  <si>
    <t>まつざき　けいすけ</t>
  </si>
  <si>
    <t>１１-018</t>
    <phoneticPr fontId="3"/>
  </si>
  <si>
    <t>１4-005</t>
    <phoneticPr fontId="3"/>
  </si>
  <si>
    <t>１4-008</t>
    <phoneticPr fontId="3"/>
  </si>
  <si>
    <t>15-005</t>
    <phoneticPr fontId="3"/>
  </si>
  <si>
    <t>15-006</t>
    <phoneticPr fontId="3"/>
  </si>
  <si>
    <t>15-020</t>
    <phoneticPr fontId="3"/>
  </si>
  <si>
    <t>15-024</t>
    <phoneticPr fontId="3"/>
  </si>
  <si>
    <t>たむら　ゆい</t>
  </si>
  <si>
    <t>15-025</t>
    <phoneticPr fontId="3"/>
  </si>
  <si>
    <t>たむら　けい</t>
  </si>
  <si>
    <t>おおやま　じん</t>
  </si>
  <si>
    <t>たかまつ　りくと</t>
  </si>
  <si>
    <t>おおさわ　じんたろう</t>
  </si>
  <si>
    <t>おおやま　りょうじ</t>
  </si>
  <si>
    <t>かわうち　たつや</t>
  </si>
  <si>
    <t>うしじま　しゅんすけ</t>
  </si>
  <si>
    <t>おおつか　まこと</t>
  </si>
  <si>
    <t>うしじま　じゅんぺい</t>
  </si>
  <si>
    <t>おおさわ　らん</t>
  </si>
  <si>
    <t>かわうち　ゆめ</t>
  </si>
  <si>
    <t>おおさわ　りいこ</t>
  </si>
  <si>
    <t>05-028</t>
    <phoneticPr fontId="3"/>
  </si>
  <si>
    <t>きし　とうき</t>
  </si>
  <si>
    <t>浦和競馬 土曜10:40～12:01</t>
  </si>
  <si>
    <t>ちば　あやみ</t>
  </si>
  <si>
    <t>年少小</t>
    <rPh sb="2" eb="3">
      <t>ショウ</t>
    </rPh>
    <phoneticPr fontId="2"/>
  </si>
  <si>
    <t>うらの　あさひ</t>
  </si>
  <si>
    <t>浦和南陸上 火曜18:30～19:30</t>
    <phoneticPr fontId="3"/>
  </si>
  <si>
    <t>みやはら　しん</t>
  </si>
  <si>
    <t>15-005</t>
    <phoneticPr fontId="3"/>
  </si>
  <si>
    <t>ささき　ゆうせい</t>
  </si>
  <si>
    <t>はれさわ　ゆずき</t>
  </si>
  <si>
    <t>いとう　そうすけ</t>
  </si>
  <si>
    <t>ささき　はるふみ</t>
  </si>
  <si>
    <t>小1</t>
    <phoneticPr fontId="2"/>
  </si>
  <si>
    <t>一般</t>
    <rPh sb="0" eb="2">
      <t>イッパン</t>
    </rPh>
    <phoneticPr fontId="2"/>
  </si>
  <si>
    <t>おさかべ　はやた</t>
    <phoneticPr fontId="2"/>
  </si>
  <si>
    <t>のじま　りお</t>
    <phoneticPr fontId="2"/>
  </si>
  <si>
    <t>こだしろ　けい</t>
    <phoneticPr fontId="2"/>
  </si>
  <si>
    <t>うしおだ　まき</t>
    <phoneticPr fontId="2"/>
  </si>
  <si>
    <t>せりざわ　ゆうり</t>
    <phoneticPr fontId="2"/>
  </si>
  <si>
    <t>☆銅</t>
  </si>
  <si>
    <t>むとう　りくと</t>
    <phoneticPr fontId="2"/>
  </si>
  <si>
    <t>やわた　こうへい</t>
    <phoneticPr fontId="2"/>
  </si>
  <si>
    <t>すなが　ゆう</t>
    <phoneticPr fontId="2"/>
  </si>
  <si>
    <t>ふば　ゆう</t>
    <phoneticPr fontId="2"/>
  </si>
  <si>
    <t>こでら　ゆうき</t>
    <phoneticPr fontId="2"/>
  </si>
  <si>
    <t>しまだ　まゆ</t>
    <phoneticPr fontId="2"/>
  </si>
  <si>
    <t>あんじょう　まさと</t>
    <phoneticPr fontId="2"/>
  </si>
  <si>
    <t>こでら　　ゆうき</t>
    <phoneticPr fontId="2"/>
  </si>
  <si>
    <t>さかい　ともはる</t>
    <phoneticPr fontId="2"/>
  </si>
  <si>
    <t>あんじょう　はるき</t>
    <phoneticPr fontId="2"/>
  </si>
  <si>
    <t>小5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</si>
  <si>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</si>
  <si>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</si>
  <si>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小2</t>
    <phoneticPr fontId="2"/>
  </si>
  <si>
    <t>たなべ　しゅうや</t>
    <phoneticPr fontId="2"/>
  </si>
  <si>
    <t>きよみ　ゆうと</t>
    <phoneticPr fontId="2"/>
  </si>
  <si>
    <t>たにぐち　ゆうと</t>
    <phoneticPr fontId="2"/>
  </si>
  <si>
    <t>たにぐち　さき</t>
    <phoneticPr fontId="2"/>
  </si>
  <si>
    <t>あくつ　りおな</t>
    <phoneticPr fontId="2"/>
  </si>
  <si>
    <t>ささき　れん</t>
    <phoneticPr fontId="2"/>
  </si>
  <si>
    <t>おぞえ　みわ</t>
    <phoneticPr fontId="2"/>
  </si>
  <si>
    <t>きよみ　けんと</t>
    <phoneticPr fontId="2"/>
  </si>
  <si>
    <t>もりおか　えいた</t>
    <phoneticPr fontId="2"/>
  </si>
  <si>
    <t>よしざわ　きょうか</t>
    <phoneticPr fontId="2"/>
  </si>
  <si>
    <t>ねぎし　ひでみつ</t>
    <phoneticPr fontId="2"/>
  </si>
  <si>
    <t>にらづか　こうへい</t>
    <phoneticPr fontId="2"/>
  </si>
  <si>
    <t>よしざ　らん</t>
    <phoneticPr fontId="2"/>
  </si>
  <si>
    <t>おぞえこうた</t>
    <phoneticPr fontId="2"/>
  </si>
  <si>
    <t>年少少</t>
    <rPh sb="0" eb="2">
      <t>ネンショウ</t>
    </rPh>
    <rPh sb="2" eb="3">
      <t>ショウ</t>
    </rPh>
    <phoneticPr fontId="2"/>
  </si>
  <si>
    <t>04-039</t>
    <phoneticPr fontId="3"/>
  </si>
  <si>
    <t>よなはあいさ</t>
  </si>
  <si>
    <t>04-041</t>
    <phoneticPr fontId="3"/>
  </si>
  <si>
    <t>にしのまなか</t>
  </si>
  <si>
    <t>05-043</t>
    <phoneticPr fontId="3"/>
  </si>
  <si>
    <t>くしまかずき</t>
  </si>
  <si>
    <t>0９-103</t>
    <phoneticPr fontId="3"/>
  </si>
  <si>
    <t>あべ たつや</t>
  </si>
  <si>
    <t>06-047</t>
    <phoneticPr fontId="3"/>
  </si>
  <si>
    <t>はらかなこ</t>
  </si>
  <si>
    <t>15-042</t>
    <phoneticPr fontId="3"/>
  </si>
  <si>
    <t>ほし　しんいちろう</t>
  </si>
  <si>
    <t>16-017</t>
    <phoneticPr fontId="3"/>
  </si>
  <si>
    <t>おかのももか</t>
  </si>
  <si>
    <t>01-091</t>
  </si>
  <si>
    <t>きよはらしおり</t>
  </si>
  <si>
    <t>15-043</t>
    <phoneticPr fontId="3"/>
  </si>
  <si>
    <t>たておかななり</t>
    <phoneticPr fontId="3"/>
  </si>
  <si>
    <t>15-044</t>
    <phoneticPr fontId="3"/>
  </si>
  <si>
    <t>たておかゆめり</t>
    <phoneticPr fontId="3"/>
  </si>
  <si>
    <t>0９-104</t>
    <phoneticPr fontId="3"/>
  </si>
  <si>
    <t>たかはしいろは</t>
    <phoneticPr fontId="3"/>
  </si>
  <si>
    <t>01-092</t>
  </si>
  <si>
    <t>きよはら　こずえ</t>
  </si>
  <si>
    <t>１3-012</t>
    <phoneticPr fontId="3"/>
  </si>
  <si>
    <t>ちかだりお</t>
  </si>
  <si>
    <t>04-040</t>
    <phoneticPr fontId="3"/>
  </si>
  <si>
    <t>01-093</t>
  </si>
  <si>
    <t>けさまる　じゅん</t>
    <phoneticPr fontId="3"/>
  </si>
  <si>
    <t>１１-024</t>
    <phoneticPr fontId="3"/>
  </si>
  <si>
    <t>ひがしくぼ　あや</t>
  </si>
  <si>
    <t>家族</t>
    <rPh sb="0" eb="2">
      <t>カゾク</t>
    </rPh>
    <phoneticPr fontId="3"/>
  </si>
  <si>
    <t>01-094</t>
    <phoneticPr fontId="3"/>
  </si>
  <si>
    <t>ちば　あやみ</t>
    <phoneticPr fontId="3"/>
  </si>
  <si>
    <t>１4-015</t>
    <phoneticPr fontId="3"/>
  </si>
  <si>
    <t>ふかさわりん</t>
  </si>
  <si>
    <t>06-048</t>
    <phoneticPr fontId="3"/>
  </si>
  <si>
    <t>こいけ　さな</t>
  </si>
  <si>
    <t>15-045</t>
    <phoneticPr fontId="3"/>
  </si>
  <si>
    <t>たかやなぎ　わたる</t>
  </si>
  <si>
    <t>15-046</t>
    <phoneticPr fontId="3"/>
  </si>
  <si>
    <t>おおいしはると</t>
  </si>
  <si>
    <t>06-049</t>
    <phoneticPr fontId="3"/>
  </si>
  <si>
    <t>やすだおと</t>
  </si>
  <si>
    <t>10-065</t>
    <phoneticPr fontId="3"/>
  </si>
  <si>
    <t>かわむらひろと</t>
  </si>
  <si>
    <t>１１-025</t>
    <phoneticPr fontId="3"/>
  </si>
  <si>
    <t>せきやももか</t>
  </si>
  <si>
    <t>10-066</t>
    <phoneticPr fontId="3"/>
  </si>
  <si>
    <t>まるやま　あかり</t>
  </si>
  <si>
    <t>0９-105</t>
    <phoneticPr fontId="3"/>
  </si>
  <si>
    <t>くるすたかくに</t>
  </si>
  <si>
    <t>１2-023</t>
    <phoneticPr fontId="3"/>
  </si>
  <si>
    <t>ふじい　だいや</t>
  </si>
  <si>
    <t>１７-003</t>
    <phoneticPr fontId="3"/>
  </si>
  <si>
    <t>ひがの しゅん</t>
    <phoneticPr fontId="3"/>
  </si>
  <si>
    <t>02-31</t>
    <phoneticPr fontId="3"/>
  </si>
  <si>
    <t>けんじょうともや</t>
  </si>
  <si>
    <t>04-041</t>
    <phoneticPr fontId="3"/>
  </si>
  <si>
    <t>ひろせきょうすけ</t>
  </si>
  <si>
    <t>１4-016</t>
    <phoneticPr fontId="3"/>
  </si>
  <si>
    <t>びぜんじま　あかり</t>
  </si>
  <si>
    <t>0９-106</t>
    <phoneticPr fontId="3"/>
  </si>
  <si>
    <t>おおまえ　ゆづき</t>
  </si>
  <si>
    <t>１2-024</t>
    <phoneticPr fontId="3"/>
  </si>
  <si>
    <t>つちや　ゆうせい</t>
  </si>
  <si>
    <t>１2-025</t>
    <phoneticPr fontId="3"/>
  </si>
  <si>
    <t>つちや　はると</t>
  </si>
  <si>
    <t>01-094</t>
    <phoneticPr fontId="3"/>
  </si>
  <si>
    <t>あさだじょうたろう</t>
  </si>
  <si>
    <t>01-095</t>
  </si>
  <si>
    <t>あさだせいたろう</t>
  </si>
  <si>
    <t>15-047</t>
    <phoneticPr fontId="3"/>
  </si>
  <si>
    <t>おざわゆうと</t>
  </si>
  <si>
    <t>１2-026</t>
    <phoneticPr fontId="3"/>
  </si>
  <si>
    <t>にいつみきひろ</t>
  </si>
  <si>
    <t>01-096</t>
    <phoneticPr fontId="3"/>
  </si>
  <si>
    <t>とおやはると</t>
  </si>
  <si>
    <t>0９-107</t>
    <phoneticPr fontId="3"/>
  </si>
  <si>
    <t>こうさかひなこ　</t>
  </si>
  <si>
    <t>0９-108</t>
    <phoneticPr fontId="3"/>
  </si>
  <si>
    <t>こうさかみつひこ</t>
  </si>
  <si>
    <t>0９-109</t>
    <phoneticPr fontId="3"/>
  </si>
  <si>
    <t>こうさかともはる</t>
  </si>
  <si>
    <t>１4-017</t>
    <phoneticPr fontId="3"/>
  </si>
  <si>
    <t>こばやし　はつみ</t>
  </si>
  <si>
    <t>15-048</t>
    <phoneticPr fontId="3"/>
  </si>
  <si>
    <t>まえはら　いっせい</t>
  </si>
  <si>
    <t>01-097</t>
    <phoneticPr fontId="3"/>
  </si>
  <si>
    <t>あべ　こういちろう</t>
  </si>
  <si>
    <t>10-067</t>
    <phoneticPr fontId="3"/>
  </si>
  <si>
    <t>いとうきすけ</t>
  </si>
  <si>
    <t>06-050</t>
    <phoneticPr fontId="3"/>
  </si>
  <si>
    <t>きの　みつき</t>
    <phoneticPr fontId="3"/>
  </si>
  <si>
    <t>１4-018</t>
    <phoneticPr fontId="3"/>
  </si>
  <si>
    <t>おかやす えいじろう</t>
    <phoneticPr fontId="3"/>
  </si>
  <si>
    <t>１4-019</t>
    <phoneticPr fontId="3"/>
  </si>
  <si>
    <t>しょう　まさのり</t>
  </si>
  <si>
    <t>１2-027</t>
    <phoneticPr fontId="3"/>
  </si>
  <si>
    <t>おだ　たける</t>
  </si>
  <si>
    <t>１4-020</t>
    <phoneticPr fontId="3"/>
  </si>
  <si>
    <t>たかはしかずま</t>
  </si>
  <si>
    <t>0９-110</t>
    <phoneticPr fontId="3"/>
  </si>
  <si>
    <t>ごら　みなと</t>
  </si>
  <si>
    <t>0９-111</t>
    <phoneticPr fontId="3"/>
  </si>
  <si>
    <t>ごら　かいせい</t>
  </si>
  <si>
    <t>15-049</t>
    <phoneticPr fontId="3"/>
  </si>
  <si>
    <t>べっぷ　りち</t>
  </si>
  <si>
    <t>１3-013</t>
    <phoneticPr fontId="3"/>
  </si>
  <si>
    <t>すずきしょうた</t>
  </si>
  <si>
    <t>長距離 土曜13：00～15:00</t>
    <phoneticPr fontId="3"/>
  </si>
  <si>
    <t>年少</t>
    <rPh sb="0" eb="2">
      <t>ネンショウ</t>
    </rPh>
    <phoneticPr fontId="2"/>
  </si>
  <si>
    <t>年長</t>
    <rPh sb="1" eb="2">
      <t>チョウ</t>
    </rPh>
    <phoneticPr fontId="2"/>
  </si>
  <si>
    <t>小3</t>
    <phoneticPr fontId="2"/>
  </si>
  <si>
    <t>小4</t>
    <phoneticPr fontId="2"/>
  </si>
  <si>
    <t>小5</t>
    <phoneticPr fontId="2"/>
  </si>
  <si>
    <t>小6</t>
    <phoneticPr fontId="2"/>
  </si>
  <si>
    <t>小4</t>
    <rPh sb="0" eb="1">
      <t>ショウ</t>
    </rPh>
    <phoneticPr fontId="2"/>
  </si>
  <si>
    <t>小2</t>
    <rPh sb="0" eb="1">
      <t>ショウ</t>
    </rPh>
    <phoneticPr fontId="2"/>
  </si>
  <si>
    <t>最初</t>
    <rPh sb="0" eb="2">
      <t>サイショ</t>
    </rPh>
    <phoneticPr fontId="2"/>
  </si>
  <si>
    <t>最高</t>
    <rPh sb="0" eb="2">
      <t>サイコウ</t>
    </rPh>
    <phoneticPr fontId="2"/>
  </si>
  <si>
    <t>短縮</t>
    <rPh sb="0" eb="2">
      <t>タンシュク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</si>
</sst>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[&lt;=999]000;[&lt;=9999]000\-00;000\-0000"/>
    <numFmt numFmtId="178" formatCode="yyyy&quot;年&quot;m&quot;月&quot;;@"/>
    <numFmt numFmtId="179" formatCode="[&lt;=99999999]####\-####;\(00\)\ ####\-####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AR P教科書体M"/>
      <family val="4"/>
      <charset val="128"/>
    </font>
    <font>
      <sz val="8"/>
      <color indexed="10"/>
      <name val="AR P教科書体M"/>
      <family val="4"/>
      <charset val="128"/>
    </font>
    <font>
      <sz val="10"/>
      <name val="AR P教科書体M"/>
      <family val="4"/>
      <charset val="128"/>
    </font>
    <font>
      <sz val="10"/>
      <color indexed="10"/>
      <name val="AR P教科書体M"/>
      <family val="4"/>
      <charset val="128"/>
    </font>
    <font>
      <sz val="10"/>
      <color theme="1"/>
      <name val="AR P教科書体M"/>
      <family val="4"/>
      <charset val="128"/>
    </font>
    <font>
      <sz val="10"/>
      <color rgb="FF111111"/>
      <name val="AR P教科書体M"/>
      <family val="4"/>
      <charset val="128"/>
    </font>
    <font>
      <b/>
      <sz val="36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AR P教科書体M"/>
      <family val="4"/>
      <charset val="128"/>
    </font>
    <font>
      <sz val="8"/>
      <color rgb="FF111111"/>
      <name val="AR P教科書体M"/>
      <family val="4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8">
    <xf numFmtId="0" fontId="0" fillId="0" borderId="0" xfId="0"/>
    <xf numFmtId="0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Protection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13" fillId="0" borderId="0" xfId="0" applyFont="1"/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6" fillId="4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5" fillId="4" borderId="1" xfId="0" applyFont="1" applyFill="1" applyBorder="1"/>
    <xf numFmtId="0" fontId="6" fillId="6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16" fillId="7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55" fontId="16" fillId="0" borderId="1" xfId="0" applyNumberFormat="1" applyFont="1" applyBorder="1" applyAlignment="1">
      <alignment horizontal="center" vertical="center"/>
    </xf>
    <xf numFmtId="179" fontId="16" fillId="4" borderId="1" xfId="0" applyNumberFormat="1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>
      <alignment horizontal="center" vertical="center"/>
    </xf>
    <xf numFmtId="55" fontId="16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14" fontId="16" fillId="4" borderId="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4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942;&#21435;/&#36942;&#21435;/2021&#9313;%2050mTT&#38598;&#35336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942;&#21435;/2019%2050mTT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(4)"/>
      <sheetName val="2021 (3)"/>
      <sheetName val="2021"/>
      <sheetName val="2021 (2)"/>
      <sheetName val="2020"/>
      <sheetName val="2019"/>
      <sheetName val="評価表"/>
      <sheetName val="歴代"/>
      <sheetName val="歴代 (2)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>
            <v>7.29</v>
          </cell>
          <cell r="C2" t="str">
            <v>☆金</v>
          </cell>
        </row>
        <row r="3">
          <cell r="B3">
            <v>7.3</v>
          </cell>
          <cell r="C3" t="str">
            <v>☆銀</v>
          </cell>
        </row>
        <row r="4">
          <cell r="B4">
            <v>7.6</v>
          </cell>
          <cell r="C4" t="str">
            <v>☆銅</v>
          </cell>
        </row>
        <row r="5">
          <cell r="B5">
            <v>7.9</v>
          </cell>
          <cell r="C5" t="str">
            <v>☆１０</v>
          </cell>
        </row>
        <row r="6">
          <cell r="B6">
            <v>8.1999999999999993</v>
          </cell>
          <cell r="C6" t="str">
            <v>☆９</v>
          </cell>
        </row>
        <row r="7">
          <cell r="B7">
            <v>8.6</v>
          </cell>
          <cell r="C7" t="str">
            <v>☆８</v>
          </cell>
        </row>
        <row r="8">
          <cell r="B8">
            <v>9</v>
          </cell>
          <cell r="C8" t="str">
            <v>☆７</v>
          </cell>
        </row>
        <row r="9">
          <cell r="B9">
            <v>9.5</v>
          </cell>
          <cell r="C9" t="str">
            <v>☆６</v>
          </cell>
        </row>
        <row r="10">
          <cell r="B10">
            <v>10</v>
          </cell>
          <cell r="C10" t="str">
            <v>☆５</v>
          </cell>
        </row>
        <row r="11">
          <cell r="B11">
            <v>10.6</v>
          </cell>
          <cell r="C11" t="str">
            <v>☆４</v>
          </cell>
        </row>
        <row r="12">
          <cell r="B12">
            <v>11.3</v>
          </cell>
          <cell r="C12" t="str">
            <v>☆３</v>
          </cell>
        </row>
        <row r="13">
          <cell r="B13">
            <v>12.1</v>
          </cell>
          <cell r="C13" t="str">
            <v>☆２</v>
          </cell>
        </row>
        <row r="14">
          <cell r="B14">
            <v>13</v>
          </cell>
          <cell r="C14" t="str">
            <v>☆１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"/>
      <sheetName val="評価表"/>
      <sheetName val="評価表 (2)"/>
    </sheetNames>
    <sheetDataSet>
      <sheetData sheetId="0" refreshError="1"/>
      <sheetData sheetId="1" refreshError="1">
        <row r="2">
          <cell r="B2">
            <v>7.29</v>
          </cell>
          <cell r="C2" t="str">
            <v>☆金</v>
          </cell>
        </row>
        <row r="3">
          <cell r="B3">
            <v>7.3</v>
          </cell>
          <cell r="C3" t="str">
            <v>☆銀</v>
          </cell>
        </row>
        <row r="4">
          <cell r="B4">
            <v>7.59</v>
          </cell>
          <cell r="C4" t="str">
            <v>☆銅</v>
          </cell>
        </row>
        <row r="5">
          <cell r="B5">
            <v>7.89</v>
          </cell>
          <cell r="C5" t="str">
            <v>☆１０</v>
          </cell>
        </row>
        <row r="6">
          <cell r="B6">
            <v>8.19</v>
          </cell>
          <cell r="C6" t="str">
            <v>☆９</v>
          </cell>
        </row>
        <row r="7">
          <cell r="B7">
            <v>8.59</v>
          </cell>
          <cell r="C7" t="str">
            <v>☆８</v>
          </cell>
        </row>
        <row r="8">
          <cell r="B8">
            <v>8.99</v>
          </cell>
          <cell r="C8" t="str">
            <v>☆７</v>
          </cell>
        </row>
        <row r="9">
          <cell r="B9">
            <v>9.49</v>
          </cell>
          <cell r="C9" t="str">
            <v>☆６</v>
          </cell>
        </row>
        <row r="10">
          <cell r="B10">
            <v>9.99</v>
          </cell>
          <cell r="C10" t="str">
            <v>☆５</v>
          </cell>
        </row>
        <row r="11">
          <cell r="B11">
            <v>10.59</v>
          </cell>
          <cell r="C11" t="str">
            <v>☆４</v>
          </cell>
        </row>
        <row r="12">
          <cell r="B12">
            <v>11.29</v>
          </cell>
          <cell r="C12" t="str">
            <v>☆３</v>
          </cell>
        </row>
        <row r="13">
          <cell r="B13">
            <v>12.09</v>
          </cell>
          <cell r="C13" t="str">
            <v>☆２</v>
          </cell>
        </row>
        <row r="14">
          <cell r="B14">
            <v>13</v>
          </cell>
          <cell r="C14" t="str">
            <v>☆１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801"/>
  <sheetViews>
    <sheetView tabSelected="1" topLeftCell="W1" zoomScaleNormal="100" workbookViewId="0">
      <selection activeCell="BN3" sqref="BN3"/>
    </sheetView>
  </sheetViews>
  <sheetFormatPr defaultColWidth="9" defaultRowHeight="10.5"/>
  <cols>
    <col min="1" max="1" width="5.625" style="61" customWidth="1"/>
    <col min="2" max="2" width="15.625" style="61" customWidth="1"/>
    <col min="3" max="3" width="8.5" style="61" customWidth="1"/>
    <col min="4" max="4" width="20.625" style="61" customWidth="1"/>
    <col min="5" max="5" width="13.625" style="61" customWidth="1"/>
    <col min="6" max="6" width="9" style="61" customWidth="1"/>
    <col min="7" max="7" width="9" style="92" customWidth="1"/>
    <col min="8" max="9" width="9" style="61" customWidth="1"/>
    <col min="10" max="10" width="20.625" style="61" customWidth="1"/>
    <col min="11" max="11" width="7.375" style="61" customWidth="1"/>
    <col min="12" max="13" width="8.625" style="61" hidden="1" customWidth="1"/>
    <col min="14" max="14" width="8.625" style="61" customWidth="1"/>
    <col min="15" max="15" width="8.625" style="61" hidden="1" customWidth="1"/>
    <col min="16" max="16" width="8.625" style="61" customWidth="1"/>
    <col min="17" max="17" width="8.625" style="61" hidden="1" customWidth="1"/>
    <col min="18" max="18" width="8.625" style="92" customWidth="1"/>
    <col min="19" max="19" width="8.625" style="61" customWidth="1"/>
    <col min="20" max="20" width="8.625" style="61" hidden="1" customWidth="1"/>
    <col min="21" max="21" width="8.625" style="61" customWidth="1"/>
    <col min="22" max="22" width="8.625" style="61" hidden="1" customWidth="1"/>
    <col min="23" max="23" width="8.625" style="61" customWidth="1"/>
    <col min="24" max="24" width="8.625" style="61" hidden="1" customWidth="1"/>
    <col min="25" max="25" width="8.625" style="61" customWidth="1"/>
    <col min="26" max="26" width="8.625" style="61" hidden="1" customWidth="1"/>
    <col min="27" max="27" width="8.625" style="61" customWidth="1"/>
    <col min="28" max="28" width="8.625" style="61" hidden="1" customWidth="1"/>
    <col min="29" max="29" width="8.625" style="92" customWidth="1"/>
    <col min="30" max="30" width="8.625" style="61" customWidth="1"/>
    <col min="31" max="31" width="8.625" style="61" hidden="1" customWidth="1"/>
    <col min="32" max="32" width="8.625" style="61" customWidth="1"/>
    <col min="33" max="33" width="8.625" style="61" hidden="1" customWidth="1"/>
    <col min="34" max="34" width="8.625" style="61" customWidth="1"/>
    <col min="35" max="35" width="8.625" style="61" hidden="1" customWidth="1"/>
    <col min="36" max="36" width="8.625" style="61" customWidth="1"/>
    <col min="37" max="37" width="8.625" style="61" hidden="1" customWidth="1"/>
    <col min="38" max="38" width="8.625" style="61" customWidth="1"/>
    <col min="39" max="39" width="8.625" style="61" hidden="1" customWidth="1"/>
    <col min="40" max="41" width="8.625" style="61" customWidth="1"/>
    <col min="42" max="42" width="8.625" style="61" hidden="1" customWidth="1"/>
    <col min="43" max="43" width="8.625" style="92" customWidth="1"/>
    <col min="44" max="44" width="8.625" style="61" hidden="1" customWidth="1"/>
    <col min="45" max="45" width="8.625" style="92" customWidth="1"/>
    <col min="46" max="46" width="8.625" style="61" hidden="1" customWidth="1"/>
    <col min="47" max="47" width="8.625" style="92" customWidth="1"/>
    <col min="48" max="48" width="8.625" style="61" hidden="1" customWidth="1"/>
    <col min="49" max="49" width="8.625" style="61" customWidth="1"/>
    <col min="50" max="50" width="8.625" style="92" customWidth="1"/>
    <col min="51" max="51" width="8.625" style="61" hidden="1" customWidth="1"/>
    <col min="52" max="52" width="8.625" style="92" customWidth="1"/>
    <col min="53" max="53" width="8.625" style="61" hidden="1" customWidth="1"/>
    <col min="54" max="54" width="8.625" style="92" hidden="1" customWidth="1"/>
    <col min="55" max="55" width="8.625" style="61" hidden="1" customWidth="1"/>
    <col min="56" max="56" width="8.625" style="92" hidden="1" customWidth="1"/>
    <col min="57" max="57" width="8.625" style="61" hidden="1" customWidth="1"/>
    <col min="58" max="58" width="8.625" style="92" hidden="1" customWidth="1"/>
    <col min="59" max="59" width="8.625" style="61" customWidth="1"/>
    <col min="60" max="62" width="8.625" style="92" customWidth="1"/>
    <col min="63" max="66" width="8.625" style="61" customWidth="1"/>
    <col min="67" max="67" width="15.375" style="61" customWidth="1"/>
    <col min="68" max="16384" width="9" style="61"/>
  </cols>
  <sheetData>
    <row r="1" spans="1:67" ht="30" customHeight="1">
      <c r="A1" s="2"/>
      <c r="B1" s="2"/>
      <c r="C1" s="2"/>
      <c r="D1" s="2"/>
      <c r="E1" s="2"/>
      <c r="F1" s="2"/>
      <c r="G1" s="10"/>
      <c r="H1" s="2"/>
      <c r="I1" s="2"/>
      <c r="J1" s="2"/>
      <c r="K1" s="100">
        <v>2019</v>
      </c>
      <c r="L1" s="100"/>
      <c r="M1" s="100"/>
      <c r="N1" s="100"/>
      <c r="O1" s="100"/>
      <c r="P1" s="100"/>
      <c r="Q1" s="100"/>
      <c r="R1" s="100">
        <v>2020</v>
      </c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1">
        <v>2021</v>
      </c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>
        <v>2022</v>
      </c>
      <c r="AO1" s="100"/>
      <c r="AP1" s="100"/>
      <c r="AQ1" s="101"/>
      <c r="AR1" s="100"/>
      <c r="AS1" s="101"/>
      <c r="AT1" s="100"/>
      <c r="AU1" s="101"/>
      <c r="AV1" s="100"/>
      <c r="AW1" s="100">
        <v>2023</v>
      </c>
      <c r="AX1" s="101"/>
      <c r="AY1" s="100"/>
      <c r="AZ1" s="101"/>
      <c r="BA1" s="100"/>
      <c r="BB1" s="101"/>
      <c r="BC1" s="100"/>
      <c r="BD1" s="101"/>
      <c r="BE1" s="100"/>
      <c r="BF1" s="101"/>
      <c r="BG1" s="105"/>
      <c r="BH1" s="102">
        <v>2024</v>
      </c>
      <c r="BI1" s="103"/>
      <c r="BJ1" s="104"/>
      <c r="BK1" s="2"/>
      <c r="BL1" s="2"/>
      <c r="BM1" s="2"/>
      <c r="BN1" s="2"/>
      <c r="BO1" s="2"/>
    </row>
    <row r="2" spans="1:67" ht="20.100000000000001" customHeight="1">
      <c r="A2" s="62" t="s">
        <v>312</v>
      </c>
      <c r="B2" s="63" t="s">
        <v>313</v>
      </c>
      <c r="C2" s="62" t="s">
        <v>53</v>
      </c>
      <c r="D2" s="62" t="s">
        <v>54</v>
      </c>
      <c r="E2" s="62" t="s">
        <v>314</v>
      </c>
      <c r="F2" s="62" t="s">
        <v>63</v>
      </c>
      <c r="G2" s="74" t="s">
        <v>315</v>
      </c>
      <c r="H2" s="62" t="s">
        <v>316</v>
      </c>
      <c r="I2" s="62" t="s">
        <v>64</v>
      </c>
      <c r="J2" s="62" t="s">
        <v>317</v>
      </c>
      <c r="K2" s="69" t="s">
        <v>1637</v>
      </c>
      <c r="L2" s="58">
        <v>43785</v>
      </c>
      <c r="M2" s="94" t="s">
        <v>0</v>
      </c>
      <c r="N2" s="58">
        <v>43807</v>
      </c>
      <c r="O2" s="94" t="s">
        <v>0</v>
      </c>
      <c r="P2" s="58">
        <v>43870</v>
      </c>
      <c r="Q2" s="94" t="s">
        <v>0</v>
      </c>
      <c r="R2" s="59"/>
      <c r="S2" s="60">
        <v>44066</v>
      </c>
      <c r="T2" s="94" t="s">
        <v>0</v>
      </c>
      <c r="U2" s="60">
        <v>44108</v>
      </c>
      <c r="V2" s="94" t="s">
        <v>0</v>
      </c>
      <c r="W2" s="60">
        <v>44135</v>
      </c>
      <c r="X2" s="94" t="s">
        <v>0</v>
      </c>
      <c r="Y2" s="60">
        <v>44150</v>
      </c>
      <c r="Z2" s="94" t="s">
        <v>0</v>
      </c>
      <c r="AA2" s="60">
        <v>44185</v>
      </c>
      <c r="AB2" s="94" t="s">
        <v>0</v>
      </c>
      <c r="AC2" s="59"/>
      <c r="AD2" s="60">
        <v>44311</v>
      </c>
      <c r="AE2" s="94" t="s">
        <v>0</v>
      </c>
      <c r="AF2" s="60">
        <v>44339</v>
      </c>
      <c r="AG2" s="94" t="s">
        <v>0</v>
      </c>
      <c r="AH2" s="60">
        <v>44395</v>
      </c>
      <c r="AI2" s="94" t="s">
        <v>0</v>
      </c>
      <c r="AJ2" s="60">
        <v>44521</v>
      </c>
      <c r="AK2" s="94" t="s">
        <v>0</v>
      </c>
      <c r="AL2" s="60">
        <v>44258</v>
      </c>
      <c r="AM2" s="94" t="s">
        <v>0</v>
      </c>
      <c r="AN2" s="59"/>
      <c r="AO2" s="60">
        <v>44892</v>
      </c>
      <c r="AP2" s="94" t="s">
        <v>0</v>
      </c>
      <c r="AQ2" s="60">
        <v>44892</v>
      </c>
      <c r="AR2" s="94" t="s">
        <v>0</v>
      </c>
      <c r="AS2" s="60">
        <v>44976</v>
      </c>
      <c r="AT2" s="94" t="s">
        <v>0</v>
      </c>
      <c r="AU2" s="60">
        <v>44997</v>
      </c>
      <c r="AV2" s="94" t="s">
        <v>0</v>
      </c>
      <c r="AW2" s="59"/>
      <c r="AX2" s="60">
        <v>45186</v>
      </c>
      <c r="AY2" s="94" t="s">
        <v>0</v>
      </c>
      <c r="AZ2" s="60">
        <v>45270</v>
      </c>
      <c r="BA2" s="94" t="s">
        <v>0</v>
      </c>
      <c r="BB2" s="95"/>
      <c r="BC2" s="94" t="s">
        <v>0</v>
      </c>
      <c r="BD2" s="95"/>
      <c r="BE2" s="94" t="s">
        <v>0</v>
      </c>
      <c r="BF2" s="95"/>
      <c r="BG2" s="59"/>
      <c r="BH2" s="60">
        <v>45480</v>
      </c>
      <c r="BI2" s="60"/>
      <c r="BJ2" s="95"/>
      <c r="BK2" s="71" t="s">
        <v>1936</v>
      </c>
      <c r="BL2" s="71" t="s">
        <v>1937</v>
      </c>
      <c r="BM2" s="71"/>
      <c r="BN2" s="10" t="s">
        <v>1938</v>
      </c>
      <c r="BO2" s="2" t="s">
        <v>96</v>
      </c>
    </row>
    <row r="3" spans="1:67" ht="20.100000000000001" hidden="1" customHeight="1">
      <c r="A3" s="62">
        <v>1</v>
      </c>
      <c r="B3" s="66" t="s">
        <v>318</v>
      </c>
      <c r="C3" s="65" t="s">
        <v>319</v>
      </c>
      <c r="D3" s="65" t="s">
        <v>142</v>
      </c>
      <c r="E3" s="62" t="s">
        <v>320</v>
      </c>
      <c r="F3" s="62" t="s">
        <v>29</v>
      </c>
      <c r="G3" s="78">
        <v>39518</v>
      </c>
      <c r="H3" s="62">
        <f ca="1">DATEDIF($G3,TODAY(),"Y")</f>
        <v>16</v>
      </c>
      <c r="I3" s="82" t="str">
        <f ca="1">CHOOSE(DATEDIF(G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3" s="62" t="s">
        <v>321</v>
      </c>
      <c r="K3" s="70"/>
      <c r="L3" s="1"/>
      <c r="M3" s="28" t="str">
        <f>IF(L3="","",VLOOKUP(L3,評価表!$B$2:$C$15,2))</f>
        <v/>
      </c>
      <c r="N3" s="1"/>
      <c r="O3" s="28" t="s">
        <v>1634</v>
      </c>
      <c r="P3" s="1"/>
      <c r="Q3" s="28" t="s">
        <v>1634</v>
      </c>
      <c r="R3" s="37"/>
      <c r="S3" s="1"/>
      <c r="T3" s="28" t="s">
        <v>1634</v>
      </c>
      <c r="U3" s="1"/>
      <c r="V3" s="28" t="s">
        <v>1634</v>
      </c>
      <c r="W3" s="1"/>
      <c r="X3" s="28" t="s">
        <v>1634</v>
      </c>
      <c r="Y3" s="1"/>
      <c r="Z3" s="28" t="s">
        <v>1634</v>
      </c>
      <c r="AA3" s="1"/>
      <c r="AB3" s="28" t="s">
        <v>1634</v>
      </c>
      <c r="AC3" s="37"/>
      <c r="AD3" s="1"/>
      <c r="AE3" s="28" t="s">
        <v>1634</v>
      </c>
      <c r="AF3" s="1"/>
      <c r="AG3" s="28" t="s">
        <v>1634</v>
      </c>
      <c r="AH3" s="1"/>
      <c r="AI3" s="28" t="s">
        <v>1634</v>
      </c>
      <c r="AJ3" s="1"/>
      <c r="AK3" s="28" t="s">
        <v>1634</v>
      </c>
      <c r="AL3" s="1"/>
      <c r="AM3" s="28" t="s">
        <v>1634</v>
      </c>
      <c r="AN3" s="37"/>
      <c r="AO3" s="36"/>
      <c r="AP3" s="28" t="s">
        <v>1634</v>
      </c>
      <c r="AQ3" s="36"/>
      <c r="AR3" s="28" t="s">
        <v>1634</v>
      </c>
      <c r="AS3" s="36" t="str">
        <f>IF(AR3="","",VLOOKUP(AR3,評価表!$B$2:$C$15,2))</f>
        <v/>
      </c>
      <c r="AT3" s="28" t="s">
        <v>1634</v>
      </c>
      <c r="AU3" s="36" t="str">
        <f>IF(AT3="","",VLOOKUP(AT3,評価表!$B$2:$C$15,2))</f>
        <v/>
      </c>
      <c r="AV3" s="28" t="s">
        <v>1634</v>
      </c>
      <c r="AW3" s="37"/>
      <c r="AX3" s="36" t="str">
        <f>IF(AV3="","",VLOOKUP(AV3,評価表!$B$2:$C$15,2))</f>
        <v/>
      </c>
      <c r="AY3" s="28" t="s">
        <v>1634</v>
      </c>
      <c r="AZ3" s="36" t="str">
        <f>IF(AY3="","",VLOOKUP(AY3,評価表!$B$2:$C$15,2))</f>
        <v/>
      </c>
      <c r="BA3" s="28" t="s">
        <v>1634</v>
      </c>
      <c r="BB3" s="36" t="str">
        <f>IF(BA3="","",VLOOKUP(BA3,評価表!$B$2:$C$15,2))</f>
        <v/>
      </c>
      <c r="BC3" s="28" t="s">
        <v>1634</v>
      </c>
      <c r="BD3" s="36" t="str">
        <f>IF(BC3="","",VLOOKUP(BC3,評価表!$B$2:$C$15,2))</f>
        <v/>
      </c>
      <c r="BE3" s="28" t="s">
        <v>1634</v>
      </c>
      <c r="BF3" s="36" t="str">
        <f>IF(BE3="","",VLOOKUP(BE3,評価表!$B$2:$C$15,2))</f>
        <v/>
      </c>
      <c r="BG3" s="37"/>
      <c r="BH3" s="36"/>
      <c r="BI3" s="36"/>
      <c r="BJ3" s="36"/>
      <c r="BK3" s="68">
        <f>MAX(L3:BJ3)</f>
        <v>0</v>
      </c>
      <c r="BL3" s="68">
        <f>MIN(L3:BK3)</f>
        <v>0</v>
      </c>
      <c r="BM3" s="81" t="e">
        <f>IF(BL3="","",VLOOKUP(BL3,評価表!$B$3:$C$15,2))</f>
        <v>#N/A</v>
      </c>
      <c r="BN3" s="68">
        <f>BK3-BL3</f>
        <v>0</v>
      </c>
      <c r="BO3" s="68" t="str">
        <f>E3</f>
        <v>すずき　かいと</v>
      </c>
    </row>
    <row r="4" spans="1:67" ht="20.100000000000001" hidden="1" customHeight="1">
      <c r="A4" s="62">
        <v>2</v>
      </c>
      <c r="B4" s="64" t="s">
        <v>322</v>
      </c>
      <c r="C4" s="65" t="s">
        <v>323</v>
      </c>
      <c r="D4" s="65" t="s">
        <v>146</v>
      </c>
      <c r="E4" s="62" t="s">
        <v>324</v>
      </c>
      <c r="F4" s="62" t="s">
        <v>29</v>
      </c>
      <c r="G4" s="78">
        <v>40213</v>
      </c>
      <c r="H4" s="62">
        <f ca="1">DATEDIF($G4,TODAY(),"Y")</f>
        <v>14</v>
      </c>
      <c r="I4" s="82" t="str">
        <f ca="1">CHOOSE(DATEDIF(G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4" s="62" t="s">
        <v>321</v>
      </c>
      <c r="K4" s="70"/>
      <c r="L4" s="1"/>
      <c r="M4" s="28"/>
      <c r="N4" s="1"/>
      <c r="O4" s="28"/>
      <c r="P4" s="1"/>
      <c r="Q4" s="28"/>
      <c r="R4" s="37"/>
      <c r="S4" s="1"/>
      <c r="T4" s="28"/>
      <c r="U4" s="1"/>
      <c r="V4" s="28"/>
      <c r="W4" s="1"/>
      <c r="X4" s="28"/>
      <c r="Y4" s="1"/>
      <c r="Z4" s="28"/>
      <c r="AA4" s="1"/>
      <c r="AB4" s="28"/>
      <c r="AC4" s="37"/>
      <c r="AD4" s="1"/>
      <c r="AE4" s="28"/>
      <c r="AF4" s="1"/>
      <c r="AG4" s="28"/>
      <c r="AH4" s="1"/>
      <c r="AI4" s="28"/>
      <c r="AJ4" s="1"/>
      <c r="AK4" s="28"/>
      <c r="AL4" s="1"/>
      <c r="AM4" s="28"/>
      <c r="AN4" s="57"/>
      <c r="AO4" s="36"/>
      <c r="AP4" s="28"/>
      <c r="AQ4" s="36"/>
      <c r="AR4" s="28"/>
      <c r="AS4" s="1"/>
      <c r="AT4" s="28"/>
      <c r="AU4" s="1"/>
      <c r="AV4" s="28"/>
      <c r="AW4" s="37"/>
      <c r="AX4" s="1"/>
      <c r="AY4" s="28"/>
      <c r="AZ4" s="1"/>
      <c r="BA4" s="28"/>
      <c r="BB4" s="1"/>
      <c r="BC4" s="28"/>
      <c r="BD4" s="1"/>
      <c r="BE4" s="28"/>
      <c r="BF4" s="1"/>
      <c r="BG4" s="37"/>
      <c r="BH4" s="1"/>
      <c r="BI4" s="1"/>
      <c r="BJ4" s="1"/>
      <c r="BK4" s="98">
        <f>MAX(L4:BJ4)</f>
        <v>0</v>
      </c>
      <c r="BL4" s="98">
        <f>MIN(L4:BK4)</f>
        <v>0</v>
      </c>
      <c r="BM4" s="81" t="e">
        <f>IF(BL4="","",VLOOKUP(BL4,評価表!$B$3:$C$15,2))</f>
        <v>#N/A</v>
      </c>
      <c r="BN4" s="98">
        <f>BK4-BL4</f>
        <v>0</v>
      </c>
      <c r="BO4" s="98" t="str">
        <f>E4</f>
        <v>すずき　はるた</v>
      </c>
    </row>
    <row r="5" spans="1:67" ht="20.100000000000001" customHeight="1">
      <c r="A5" s="62">
        <v>3</v>
      </c>
      <c r="B5" s="64" t="s">
        <v>325</v>
      </c>
      <c r="C5" s="65" t="s">
        <v>55</v>
      </c>
      <c r="D5" s="62" t="s">
        <v>185</v>
      </c>
      <c r="E5" s="62" t="s">
        <v>326</v>
      </c>
      <c r="F5" s="62" t="s">
        <v>29</v>
      </c>
      <c r="G5" s="78">
        <v>39946</v>
      </c>
      <c r="H5" s="62">
        <f ca="1">DATEDIF($G5,TODAY(),"Y")</f>
        <v>15</v>
      </c>
      <c r="I5" s="82" t="str">
        <f ca="1">CHOOSE(DATEDIF(G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5" s="62" t="s">
        <v>327</v>
      </c>
      <c r="K5" s="69" t="s">
        <v>33</v>
      </c>
      <c r="L5" s="1">
        <v>8.74</v>
      </c>
      <c r="M5" s="28" t="s">
        <v>7</v>
      </c>
      <c r="N5" s="1"/>
      <c r="O5" s="28" t="s">
        <v>1634</v>
      </c>
      <c r="P5" s="1">
        <v>8.5</v>
      </c>
      <c r="Q5" s="28" t="s">
        <v>6</v>
      </c>
      <c r="R5" s="57" t="s">
        <v>34</v>
      </c>
      <c r="S5" s="1">
        <v>8.93</v>
      </c>
      <c r="T5" s="28" t="s">
        <v>7</v>
      </c>
      <c r="U5" s="1">
        <v>8.23</v>
      </c>
      <c r="V5" s="28" t="s">
        <v>6</v>
      </c>
      <c r="W5" s="1"/>
      <c r="X5" s="28" t="s">
        <v>1634</v>
      </c>
      <c r="Y5" s="1">
        <v>7.88</v>
      </c>
      <c r="Z5" s="28" t="s">
        <v>1787</v>
      </c>
      <c r="AA5" s="1"/>
      <c r="AB5" s="28" t="s">
        <v>1634</v>
      </c>
      <c r="AC5" s="57" t="s">
        <v>30</v>
      </c>
      <c r="AD5" s="1">
        <v>7.78</v>
      </c>
      <c r="AE5" s="28" t="s">
        <v>1787</v>
      </c>
      <c r="AF5" s="1">
        <v>7.76</v>
      </c>
      <c r="AG5" s="28" t="s">
        <v>1787</v>
      </c>
      <c r="AH5" s="1">
        <v>7.78</v>
      </c>
      <c r="AI5" s="28" t="s">
        <v>1787</v>
      </c>
      <c r="AJ5" s="1">
        <v>7.59</v>
      </c>
      <c r="AK5" s="28" t="s">
        <v>162</v>
      </c>
      <c r="AL5" s="1">
        <v>7.43</v>
      </c>
      <c r="AM5" s="28" t="s">
        <v>162</v>
      </c>
      <c r="AN5" s="57"/>
      <c r="AO5" s="1"/>
      <c r="AP5" s="28" t="s">
        <v>1634</v>
      </c>
      <c r="AQ5" s="1"/>
      <c r="AR5" s="28" t="s">
        <v>1634</v>
      </c>
      <c r="AS5" s="1" t="str">
        <f>IF(AR5="","",VLOOKUP(AR5,評価表!$B$2:$C$15,2))</f>
        <v/>
      </c>
      <c r="AT5" s="28" t="s">
        <v>1634</v>
      </c>
      <c r="AU5" s="1"/>
      <c r="AV5" s="28" t="s">
        <v>1634</v>
      </c>
      <c r="AW5" s="57"/>
      <c r="AX5" s="1"/>
      <c r="AY5" s="28" t="s">
        <v>1634</v>
      </c>
      <c r="AZ5" s="1" t="str">
        <f>IF(AY5="","",VLOOKUP(AY5,評価表!$B$2:$C$15,2))</f>
        <v/>
      </c>
      <c r="BA5" s="28" t="s">
        <v>1634</v>
      </c>
      <c r="BB5" s="1" t="str">
        <f>IF(BA5="","",VLOOKUP(BA5,評価表!$B$2:$C$15,2))</f>
        <v/>
      </c>
      <c r="BC5" s="28" t="s">
        <v>1634</v>
      </c>
      <c r="BD5" s="1" t="str">
        <f>IF(BC5="","",VLOOKUP(BC5,評価表!$B$2:$C$15,2))</f>
        <v/>
      </c>
      <c r="BE5" s="28" t="s">
        <v>1634</v>
      </c>
      <c r="BF5" s="1" t="str">
        <f>IF(BE5="","",VLOOKUP(BE5,評価表!$B$2:$C$15,2))</f>
        <v/>
      </c>
      <c r="BG5" s="57"/>
      <c r="BH5" s="1"/>
      <c r="BI5" s="1"/>
      <c r="BJ5" s="1"/>
      <c r="BK5" s="98">
        <f>MAX(L5:BJ5)</f>
        <v>8.93</v>
      </c>
      <c r="BL5" s="98">
        <f>MIN(L5:BK5)</f>
        <v>7.43</v>
      </c>
      <c r="BM5" s="81" t="str">
        <f>IF(BL5="","",VLOOKUP(BL5,評価表!$B$3:$C$15,2))</f>
        <v>☆銀</v>
      </c>
      <c r="BN5" s="98">
        <f>BK5-BL5</f>
        <v>1.5</v>
      </c>
      <c r="BO5" s="98" t="str">
        <f>E5</f>
        <v>やまざき　ゆいと</v>
      </c>
    </row>
    <row r="6" spans="1:67" ht="20.100000000000001" customHeight="1">
      <c r="A6" s="62">
        <v>299</v>
      </c>
      <c r="B6" s="73" t="s">
        <v>325</v>
      </c>
      <c r="C6" s="65" t="s">
        <v>984</v>
      </c>
      <c r="D6" s="62" t="s">
        <v>185</v>
      </c>
      <c r="E6" s="62" t="s">
        <v>221</v>
      </c>
      <c r="F6" s="62" t="s">
        <v>32</v>
      </c>
      <c r="G6" s="78">
        <v>40472</v>
      </c>
      <c r="H6" s="74">
        <f ca="1">DATEDIF($G6,TODAY(),"Y")</f>
        <v>13</v>
      </c>
      <c r="I6" s="82" t="str">
        <f ca="1">CHOOSE(DATEDIF(G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6" s="62" t="s">
        <v>819</v>
      </c>
      <c r="K6" s="69"/>
      <c r="L6" s="1"/>
      <c r="M6" s="28" t="str">
        <f>IF(L6="","",VLOOKUP(L6,評価表!$B$2:$C$15,2))</f>
        <v/>
      </c>
      <c r="N6" s="1"/>
      <c r="O6" s="28" t="s">
        <v>1634</v>
      </c>
      <c r="P6" s="1"/>
      <c r="Q6" s="28" t="s">
        <v>1634</v>
      </c>
      <c r="R6" s="57"/>
      <c r="S6" s="1"/>
      <c r="T6" s="28" t="s">
        <v>1634</v>
      </c>
      <c r="U6" s="1"/>
      <c r="V6" s="28" t="s">
        <v>1634</v>
      </c>
      <c r="W6" s="1"/>
      <c r="X6" s="28" t="s">
        <v>1634</v>
      </c>
      <c r="Y6" s="1"/>
      <c r="Z6" s="28" t="s">
        <v>1634</v>
      </c>
      <c r="AA6" s="1"/>
      <c r="AB6" s="28" t="s">
        <v>1634</v>
      </c>
      <c r="AC6" s="57" t="s">
        <v>34</v>
      </c>
      <c r="AD6" s="1">
        <v>8.75</v>
      </c>
      <c r="AE6" s="28" t="s">
        <v>7</v>
      </c>
      <c r="AF6" s="1">
        <v>8.86</v>
      </c>
      <c r="AG6" s="28" t="s">
        <v>7</v>
      </c>
      <c r="AH6" s="1">
        <v>8.8800000000000008</v>
      </c>
      <c r="AI6" s="28" t="s">
        <v>7</v>
      </c>
      <c r="AJ6" s="1">
        <v>8.35</v>
      </c>
      <c r="AK6" s="28" t="s">
        <v>6</v>
      </c>
      <c r="AL6" s="1"/>
      <c r="AM6" s="28" t="s">
        <v>1634</v>
      </c>
      <c r="AN6" s="57" t="s">
        <v>30</v>
      </c>
      <c r="AO6" s="1">
        <v>8.0500000000000007</v>
      </c>
      <c r="AP6" s="28" t="s">
        <v>5</v>
      </c>
      <c r="AQ6" s="1">
        <v>7.68</v>
      </c>
      <c r="AR6" s="28" t="s">
        <v>1787</v>
      </c>
      <c r="AS6" s="1">
        <v>7.63</v>
      </c>
      <c r="AT6" s="28" t="s">
        <v>1787</v>
      </c>
      <c r="AU6" s="1">
        <v>7.76</v>
      </c>
      <c r="AV6" s="28" t="s">
        <v>1787</v>
      </c>
      <c r="AW6" s="57"/>
      <c r="AX6" s="1"/>
      <c r="AY6" s="28" t="s">
        <v>1634</v>
      </c>
      <c r="AZ6" s="1" t="str">
        <f>IF(AY6="","",VLOOKUP(AY6,評価表!$B$2:$C$15,2))</f>
        <v/>
      </c>
      <c r="BA6" s="28" t="s">
        <v>1634</v>
      </c>
      <c r="BB6" s="1" t="str">
        <f>IF(BA6="","",VLOOKUP(BA6,評価表!$B$2:$C$15,2))</f>
        <v/>
      </c>
      <c r="BC6" s="28" t="s">
        <v>1634</v>
      </c>
      <c r="BD6" s="1" t="str">
        <f>IF(BC6="","",VLOOKUP(BC6,評価表!$B$2:$C$15,2))</f>
        <v/>
      </c>
      <c r="BE6" s="28" t="s">
        <v>1634</v>
      </c>
      <c r="BF6" s="1" t="str">
        <f>IF(BE6="","",VLOOKUP(BE6,評価表!$B$2:$C$15,2))</f>
        <v/>
      </c>
      <c r="BG6" s="57"/>
      <c r="BH6" s="1"/>
      <c r="BI6" s="1"/>
      <c r="BJ6" s="1"/>
      <c r="BK6" s="98">
        <f>MAX(L6:BJ6)</f>
        <v>8.8800000000000008</v>
      </c>
      <c r="BL6" s="98">
        <f>MIN(L6:BK6)</f>
        <v>7.63</v>
      </c>
      <c r="BM6" s="81" t="str">
        <f>IF(BL6="","",VLOOKUP(BL6,評価表!$B$3:$C$15,2))</f>
        <v>☆銅</v>
      </c>
      <c r="BN6" s="98">
        <f>BK6-BL6</f>
        <v>1.2500000000000009</v>
      </c>
      <c r="BO6" s="98" t="str">
        <f>E6</f>
        <v>いくたかいと</v>
      </c>
    </row>
    <row r="7" spans="1:67" ht="20.100000000000001" customHeight="1">
      <c r="A7" s="62">
        <v>231</v>
      </c>
      <c r="B7" s="73" t="s">
        <v>325</v>
      </c>
      <c r="C7" s="65" t="s">
        <v>86</v>
      </c>
      <c r="D7" s="62" t="s">
        <v>185</v>
      </c>
      <c r="E7" s="62" t="s">
        <v>203</v>
      </c>
      <c r="F7" s="62" t="s">
        <v>29</v>
      </c>
      <c r="G7" s="78">
        <v>40446</v>
      </c>
      <c r="H7" s="74">
        <f ca="1">DATEDIF($G7,TODAY(),"Y")</f>
        <v>13</v>
      </c>
      <c r="I7" s="82" t="str">
        <f ca="1">CHOOSE(DATEDIF(G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7" s="62" t="s">
        <v>730</v>
      </c>
      <c r="K7" s="69"/>
      <c r="L7" s="1"/>
      <c r="M7" s="28" t="str">
        <f>IF(L7="","",VLOOKUP(L7,評価表!$B$2:$C$15,2))</f>
        <v/>
      </c>
      <c r="N7" s="1"/>
      <c r="O7" s="28" t="s">
        <v>1634</v>
      </c>
      <c r="P7" s="1"/>
      <c r="Q7" s="28" t="s">
        <v>1634</v>
      </c>
      <c r="R7" s="57" t="s">
        <v>33</v>
      </c>
      <c r="S7" s="1"/>
      <c r="T7" s="28" t="s">
        <v>1634</v>
      </c>
      <c r="U7" s="1"/>
      <c r="V7" s="28" t="s">
        <v>1634</v>
      </c>
      <c r="W7" s="1"/>
      <c r="X7" s="28" t="s">
        <v>1634</v>
      </c>
      <c r="Y7" s="1">
        <v>8.43</v>
      </c>
      <c r="Z7" s="28" t="s">
        <v>6</v>
      </c>
      <c r="AA7" s="1"/>
      <c r="AB7" s="28" t="s">
        <v>1634</v>
      </c>
      <c r="AC7" s="57"/>
      <c r="AD7" s="1"/>
      <c r="AE7" s="28" t="s">
        <v>1634</v>
      </c>
      <c r="AF7" s="1"/>
      <c r="AG7" s="28" t="s">
        <v>1634</v>
      </c>
      <c r="AH7" s="1"/>
      <c r="AI7" s="28" t="s">
        <v>1634</v>
      </c>
      <c r="AJ7" s="1"/>
      <c r="AK7" s="28" t="s">
        <v>1634</v>
      </c>
      <c r="AL7" s="1"/>
      <c r="AM7" s="28" t="s">
        <v>1634</v>
      </c>
      <c r="AN7" s="57" t="s">
        <v>30</v>
      </c>
      <c r="AO7" s="1"/>
      <c r="AP7" s="28" t="s">
        <v>1634</v>
      </c>
      <c r="AQ7" s="1"/>
      <c r="AR7" s="28" t="s">
        <v>1634</v>
      </c>
      <c r="AS7" s="1"/>
      <c r="AT7" s="28" t="s">
        <v>1634</v>
      </c>
      <c r="AU7" s="1">
        <v>7.63</v>
      </c>
      <c r="AV7" s="28" t="s">
        <v>1787</v>
      </c>
      <c r="AW7" s="57"/>
      <c r="AX7" s="1"/>
      <c r="AY7" s="28" t="s">
        <v>1634</v>
      </c>
      <c r="AZ7" s="1" t="str">
        <f>IF(AY7="","",VLOOKUP(AY7,評価表!$B$2:$C$15,2))</f>
        <v/>
      </c>
      <c r="BA7" s="28" t="s">
        <v>1634</v>
      </c>
      <c r="BB7" s="1" t="str">
        <f>IF(BA7="","",VLOOKUP(BA7,評価表!$B$2:$C$15,2))</f>
        <v/>
      </c>
      <c r="BC7" s="28" t="s">
        <v>1634</v>
      </c>
      <c r="BD7" s="1" t="str">
        <f>IF(BC7="","",VLOOKUP(BC7,評価表!$B$2:$C$15,2))</f>
        <v/>
      </c>
      <c r="BE7" s="28" t="s">
        <v>1634</v>
      </c>
      <c r="BF7" s="1" t="str">
        <f>IF(BE7="","",VLOOKUP(BE7,評価表!$B$2:$C$15,2))</f>
        <v/>
      </c>
      <c r="BG7" s="57"/>
      <c r="BH7" s="1"/>
      <c r="BI7" s="1"/>
      <c r="BJ7" s="1"/>
      <c r="BK7" s="98">
        <f>MAX(L7:BJ7)</f>
        <v>8.43</v>
      </c>
      <c r="BL7" s="98">
        <f>MIN(L7:BK7)</f>
        <v>7.63</v>
      </c>
      <c r="BM7" s="81" t="str">
        <f>IF(BL7="","",VLOOKUP(BL7,評価表!$B$3:$C$15,2))</f>
        <v>☆銅</v>
      </c>
      <c r="BN7" s="98">
        <f>BK7-BL7</f>
        <v>0.79999999999999982</v>
      </c>
      <c r="BO7" s="98" t="str">
        <f>E7</f>
        <v>ときざわ　たいが</v>
      </c>
    </row>
    <row r="8" spans="1:67" ht="20.100000000000001" customHeight="1">
      <c r="A8" s="62">
        <v>215</v>
      </c>
      <c r="B8" s="73" t="s">
        <v>325</v>
      </c>
      <c r="C8" s="65" t="s">
        <v>47</v>
      </c>
      <c r="D8" s="65" t="s">
        <v>147</v>
      </c>
      <c r="E8" s="62" t="s">
        <v>198</v>
      </c>
      <c r="F8" s="62" t="s">
        <v>29</v>
      </c>
      <c r="G8" s="78">
        <v>41140</v>
      </c>
      <c r="H8" s="74">
        <f ca="1">DATEDIF($G8,TODAY(),"Y")</f>
        <v>11</v>
      </c>
      <c r="I8" s="82" t="str">
        <f ca="1">CHOOSE(DATEDIF(G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8" s="62" t="s">
        <v>819</v>
      </c>
      <c r="K8" s="69"/>
      <c r="L8" s="1"/>
      <c r="M8" s="28" t="str">
        <f>IF(L8="","",VLOOKUP(L8,評価表!$B$2:$C$15,2))</f>
        <v/>
      </c>
      <c r="N8" s="1"/>
      <c r="O8" s="28" t="s">
        <v>1634</v>
      </c>
      <c r="P8" s="1"/>
      <c r="Q8" s="28" t="s">
        <v>1634</v>
      </c>
      <c r="R8" s="57" t="s">
        <v>31</v>
      </c>
      <c r="S8" s="1"/>
      <c r="T8" s="28" t="s">
        <v>1634</v>
      </c>
      <c r="U8" s="1">
        <v>10.57</v>
      </c>
      <c r="V8" s="28" t="s">
        <v>10</v>
      </c>
      <c r="W8" s="1"/>
      <c r="X8" s="28" t="s">
        <v>1634</v>
      </c>
      <c r="Y8" s="1">
        <v>10.51</v>
      </c>
      <c r="Z8" s="28" t="s">
        <v>10</v>
      </c>
      <c r="AA8" s="1">
        <v>10.59</v>
      </c>
      <c r="AB8" s="28" t="s">
        <v>10</v>
      </c>
      <c r="AC8" s="57" t="s">
        <v>35</v>
      </c>
      <c r="AD8" s="1">
        <v>10.27</v>
      </c>
      <c r="AE8" s="28" t="s">
        <v>10</v>
      </c>
      <c r="AF8" s="1"/>
      <c r="AG8" s="28" t="s">
        <v>1634</v>
      </c>
      <c r="AH8" s="1">
        <v>10.17</v>
      </c>
      <c r="AI8" s="28" t="s">
        <v>10</v>
      </c>
      <c r="AJ8" s="1">
        <v>10.02</v>
      </c>
      <c r="AK8" s="28" t="s">
        <v>10</v>
      </c>
      <c r="AL8" s="1"/>
      <c r="AM8" s="28" t="s">
        <v>1634</v>
      </c>
      <c r="AN8" s="57" t="s">
        <v>33</v>
      </c>
      <c r="AO8" s="1">
        <v>9.85</v>
      </c>
      <c r="AP8" s="28" t="s">
        <v>9</v>
      </c>
      <c r="AQ8" s="1">
        <v>9.66</v>
      </c>
      <c r="AR8" s="28" t="s">
        <v>9</v>
      </c>
      <c r="AS8" s="1"/>
      <c r="AT8" s="28" t="s">
        <v>1634</v>
      </c>
      <c r="AU8" s="1" t="str">
        <f>IF(AT8="","",VLOOKUP(AT8,評価表!$B$2:$C$15,2))</f>
        <v/>
      </c>
      <c r="AV8" s="28" t="s">
        <v>1634</v>
      </c>
      <c r="AW8" s="57" t="s">
        <v>34</v>
      </c>
      <c r="AX8" s="1">
        <v>8.82</v>
      </c>
      <c r="AY8" s="28" t="s">
        <v>7</v>
      </c>
      <c r="AZ8" s="1">
        <v>8.43</v>
      </c>
      <c r="BA8" s="28" t="s">
        <v>6</v>
      </c>
      <c r="BB8" s="1"/>
      <c r="BC8" s="28" t="s">
        <v>1634</v>
      </c>
      <c r="BD8" s="1" t="str">
        <f>IF(BC8="","",VLOOKUP(BC8,評価表!$B$2:$C$15,2))</f>
        <v/>
      </c>
      <c r="BE8" s="28" t="s">
        <v>1634</v>
      </c>
      <c r="BF8" s="1" t="str">
        <f>IF(BE8="","",VLOOKUP(BE8,評価表!$B$2:$C$15,2))</f>
        <v/>
      </c>
      <c r="BG8" s="57" t="s">
        <v>1933</v>
      </c>
      <c r="BH8" s="1">
        <v>7.83</v>
      </c>
      <c r="BI8" s="1"/>
      <c r="BJ8" s="1"/>
      <c r="BK8" s="98">
        <f>MAX(L8:BJ8)</f>
        <v>10.59</v>
      </c>
      <c r="BL8" s="98">
        <f>MIN(L8:BK8)</f>
        <v>7.83</v>
      </c>
      <c r="BM8" s="81" t="str">
        <f>IF(BL8="","",VLOOKUP(BL8,評価表!$B$3:$C$15,2))</f>
        <v>☆銅</v>
      </c>
      <c r="BN8" s="98">
        <f>BK8-BL8</f>
        <v>2.76</v>
      </c>
      <c r="BO8" s="98" t="str">
        <f>E8</f>
        <v>かわじゆうと</v>
      </c>
    </row>
    <row r="9" spans="1:67" ht="20.100000000000001" customHeight="1">
      <c r="A9" s="62">
        <v>431</v>
      </c>
      <c r="B9" s="73" t="s">
        <v>325</v>
      </c>
      <c r="C9" s="65" t="s">
        <v>1274</v>
      </c>
      <c r="D9" s="62" t="s">
        <v>185</v>
      </c>
      <c r="E9" s="62" t="s">
        <v>1275</v>
      </c>
      <c r="F9" s="62" t="s">
        <v>32</v>
      </c>
      <c r="G9" s="78">
        <v>39869</v>
      </c>
      <c r="H9" s="74">
        <f ca="1">DATEDIF($G9,TODAY(),"Y")</f>
        <v>15</v>
      </c>
      <c r="I9" s="82" t="str">
        <f ca="1">CHOOSE(DATEDIF(G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9" s="62" t="s">
        <v>1276</v>
      </c>
      <c r="K9" s="69"/>
      <c r="L9" s="1"/>
      <c r="M9" s="28" t="str">
        <f>IF(L9="","",VLOOKUP(L9,評価表!$B$2:$C$15,2))</f>
        <v/>
      </c>
      <c r="N9" s="1"/>
      <c r="O9" s="28" t="s">
        <v>1634</v>
      </c>
      <c r="P9" s="1"/>
      <c r="Q9" s="28" t="s">
        <v>1634</v>
      </c>
      <c r="R9" s="57"/>
      <c r="S9" s="1"/>
      <c r="T9" s="28" t="s">
        <v>1634</v>
      </c>
      <c r="U9" s="1"/>
      <c r="V9" s="28" t="s">
        <v>1634</v>
      </c>
      <c r="W9" s="1"/>
      <c r="X9" s="28" t="s">
        <v>1634</v>
      </c>
      <c r="Y9" s="1"/>
      <c r="Z9" s="28" t="s">
        <v>1634</v>
      </c>
      <c r="AA9" s="1"/>
      <c r="AB9" s="28" t="s">
        <v>1634</v>
      </c>
      <c r="AC9" s="57"/>
      <c r="AD9" s="1"/>
      <c r="AE9" s="28" t="s">
        <v>1634</v>
      </c>
      <c r="AF9" s="1"/>
      <c r="AG9" s="28" t="s">
        <v>1634</v>
      </c>
      <c r="AH9" s="1"/>
      <c r="AI9" s="28" t="s">
        <v>1634</v>
      </c>
      <c r="AJ9" s="1"/>
      <c r="AK9" s="28" t="s">
        <v>1634</v>
      </c>
      <c r="AL9" s="1"/>
      <c r="AM9" s="28" t="s">
        <v>1634</v>
      </c>
      <c r="AN9" s="57" t="s">
        <v>1636</v>
      </c>
      <c r="AO9" s="1"/>
      <c r="AP9" s="28" t="s">
        <v>1634</v>
      </c>
      <c r="AQ9" s="1">
        <v>7.85</v>
      </c>
      <c r="AR9" s="28" t="s">
        <v>1787</v>
      </c>
      <c r="AS9" s="1"/>
      <c r="AT9" s="28" t="s">
        <v>1634</v>
      </c>
      <c r="AU9" s="1"/>
      <c r="AV9" s="28" t="s">
        <v>1634</v>
      </c>
      <c r="AW9" s="57"/>
      <c r="AX9" s="1"/>
      <c r="AY9" s="28" t="s">
        <v>1634</v>
      </c>
      <c r="AZ9" s="1" t="str">
        <f>IF(AY9="","",VLOOKUP(AY9,評価表!$B$2:$C$15,2))</f>
        <v/>
      </c>
      <c r="BA9" s="28" t="s">
        <v>1634</v>
      </c>
      <c r="BB9" s="1" t="str">
        <f>IF(BA9="","",VLOOKUP(BA9,評価表!$B$2:$C$15,2))</f>
        <v/>
      </c>
      <c r="BC9" s="28" t="s">
        <v>1634</v>
      </c>
      <c r="BD9" s="1" t="str">
        <f>IF(BC9="","",VLOOKUP(BC9,評価表!$B$2:$C$15,2))</f>
        <v/>
      </c>
      <c r="BE9" s="28" t="s">
        <v>1634</v>
      </c>
      <c r="BF9" s="1" t="str">
        <f>IF(BE9="","",VLOOKUP(BE9,評価表!$B$2:$C$15,2))</f>
        <v/>
      </c>
      <c r="BG9" s="57"/>
      <c r="BH9" s="1"/>
      <c r="BI9" s="1"/>
      <c r="BJ9" s="1"/>
      <c r="BK9" s="98">
        <f>MAX(L9:BJ9)</f>
        <v>7.85</v>
      </c>
      <c r="BL9" s="98">
        <f>MIN(L9:BK9)</f>
        <v>7.85</v>
      </c>
      <c r="BM9" s="81" t="str">
        <f>IF(BL9="","",VLOOKUP(BL9,評価表!$B$3:$C$15,2))</f>
        <v>☆銅</v>
      </c>
      <c r="BN9" s="98">
        <f>BK9-BL9</f>
        <v>0</v>
      </c>
      <c r="BO9" s="98" t="str">
        <f>E9</f>
        <v>にい　ゆうじ</v>
      </c>
    </row>
    <row r="10" spans="1:67" ht="20.100000000000001" customHeight="1">
      <c r="A10" s="62">
        <v>395</v>
      </c>
      <c r="B10" s="73" t="s">
        <v>325</v>
      </c>
      <c r="C10" s="65" t="s">
        <v>1213</v>
      </c>
      <c r="D10" s="65" t="s">
        <v>56</v>
      </c>
      <c r="E10" s="62" t="s">
        <v>250</v>
      </c>
      <c r="F10" s="62" t="s">
        <v>36</v>
      </c>
      <c r="G10" s="78">
        <v>42037</v>
      </c>
      <c r="H10" s="74">
        <f ca="1">DATEDIF($G10,TODAY(),"Y")</f>
        <v>9</v>
      </c>
      <c r="I10" s="82" t="str">
        <f ca="1">CHOOSE(DATEDIF(G10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10" s="62" t="s">
        <v>321</v>
      </c>
      <c r="K10" s="69"/>
      <c r="L10" s="1"/>
      <c r="M10" s="28" t="str">
        <f>IF(L10="","",VLOOKUP(L10,評価表!$B$2:$C$15,2))</f>
        <v/>
      </c>
      <c r="N10" s="1"/>
      <c r="O10" s="28" t="s">
        <v>1634</v>
      </c>
      <c r="P10" s="1"/>
      <c r="Q10" s="28" t="s">
        <v>1634</v>
      </c>
      <c r="R10" s="57"/>
      <c r="S10" s="1"/>
      <c r="T10" s="28" t="s">
        <v>1634</v>
      </c>
      <c r="U10" s="1"/>
      <c r="V10" s="28" t="s">
        <v>1634</v>
      </c>
      <c r="W10" s="1"/>
      <c r="X10" s="28" t="s">
        <v>1634</v>
      </c>
      <c r="Y10" s="1"/>
      <c r="Z10" s="28" t="s">
        <v>1634</v>
      </c>
      <c r="AA10" s="1"/>
      <c r="AB10" s="28" t="s">
        <v>1634</v>
      </c>
      <c r="AC10" s="57" t="s">
        <v>1635</v>
      </c>
      <c r="AD10" s="1"/>
      <c r="AE10" s="28"/>
      <c r="AF10" s="1"/>
      <c r="AG10" s="28"/>
      <c r="AH10" s="1"/>
      <c r="AI10" s="28"/>
      <c r="AJ10" s="1">
        <v>9.52</v>
      </c>
      <c r="AK10" s="28" t="s">
        <v>9</v>
      </c>
      <c r="AL10" s="1"/>
      <c r="AM10" s="28" t="s">
        <v>1634</v>
      </c>
      <c r="AN10" s="57" t="s">
        <v>31</v>
      </c>
      <c r="AO10" s="1">
        <v>9.1999999999999993</v>
      </c>
      <c r="AP10" s="28" t="s">
        <v>8</v>
      </c>
      <c r="AQ10" s="1">
        <v>8.7799999999999994</v>
      </c>
      <c r="AR10" s="28" t="s">
        <v>7</v>
      </c>
      <c r="AS10" s="1"/>
      <c r="AT10" s="28" t="s">
        <v>1634</v>
      </c>
      <c r="AU10" s="1">
        <v>8.4499999999999993</v>
      </c>
      <c r="AV10" s="28" t="s">
        <v>6</v>
      </c>
      <c r="AW10" s="57" t="s">
        <v>35</v>
      </c>
      <c r="AX10" s="1">
        <v>8.4</v>
      </c>
      <c r="AY10" s="28" t="s">
        <v>6</v>
      </c>
      <c r="AZ10" s="1"/>
      <c r="BA10" s="28" t="s">
        <v>1634</v>
      </c>
      <c r="BB10" s="1" t="str">
        <f>IF(BA10="","",VLOOKUP(BA10,評価表!$B$2:$C$15,2))</f>
        <v/>
      </c>
      <c r="BC10" s="28" t="s">
        <v>1634</v>
      </c>
      <c r="BD10" s="1" t="str">
        <f>IF(BC10="","",VLOOKUP(BC10,評価表!$B$2:$C$15,2))</f>
        <v/>
      </c>
      <c r="BE10" s="28" t="s">
        <v>1634</v>
      </c>
      <c r="BF10" s="1" t="str">
        <f>IF(BE10="","",VLOOKUP(BE10,評価表!$B$2:$C$15,2))</f>
        <v/>
      </c>
      <c r="BG10" s="57" t="s">
        <v>1931</v>
      </c>
      <c r="BH10" s="1">
        <v>7.87</v>
      </c>
      <c r="BI10" s="1"/>
      <c r="BJ10" s="1"/>
      <c r="BK10" s="98">
        <f>MAX(L10:BJ10)</f>
        <v>9.52</v>
      </c>
      <c r="BL10" s="98">
        <f>MIN(L10:BK10)</f>
        <v>7.87</v>
      </c>
      <c r="BM10" s="81" t="str">
        <f>IF(BL10="","",VLOOKUP(BL10,評価表!$B$3:$C$15,2))</f>
        <v>☆銅</v>
      </c>
      <c r="BN10" s="98">
        <f>BK10-BL10</f>
        <v>1.6499999999999995</v>
      </c>
      <c r="BO10" s="98" t="str">
        <f>E10</f>
        <v>ふくむら　なつき</v>
      </c>
    </row>
    <row r="11" spans="1:67" ht="20.100000000000001" hidden="1" customHeight="1">
      <c r="A11" s="62">
        <v>9</v>
      </c>
      <c r="B11" s="66" t="s">
        <v>339</v>
      </c>
      <c r="C11" s="65" t="s">
        <v>340</v>
      </c>
      <c r="D11" s="62" t="s">
        <v>333</v>
      </c>
      <c r="E11" s="62" t="s">
        <v>341</v>
      </c>
      <c r="F11" s="62" t="s">
        <v>29</v>
      </c>
      <c r="G11" s="78">
        <v>40271</v>
      </c>
      <c r="H11" s="62">
        <f ca="1">DATEDIF($G11,TODAY(),"Y")</f>
        <v>14</v>
      </c>
      <c r="I11" s="82" t="str">
        <f ca="1">CHOOSE(DATEDIF(G11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1" s="62" t="s">
        <v>342</v>
      </c>
      <c r="K11" s="70"/>
      <c r="L11" s="1"/>
      <c r="M11" s="28" t="str">
        <f>IF(L11="","",VLOOKUP(L11,評価表!$B$2:$C$15,2))</f>
        <v/>
      </c>
      <c r="N11" s="1"/>
      <c r="O11" s="28" t="s">
        <v>1634</v>
      </c>
      <c r="P11" s="1"/>
      <c r="Q11" s="28" t="s">
        <v>1634</v>
      </c>
      <c r="R11" s="37"/>
      <c r="S11" s="1"/>
      <c r="T11" s="28" t="s">
        <v>1634</v>
      </c>
      <c r="U11" s="1"/>
      <c r="V11" s="28" t="s">
        <v>1634</v>
      </c>
      <c r="W11" s="1"/>
      <c r="X11" s="28" t="s">
        <v>1634</v>
      </c>
      <c r="Y11" s="1"/>
      <c r="Z11" s="28" t="s">
        <v>1634</v>
      </c>
      <c r="AA11" s="1"/>
      <c r="AB11" s="28" t="s">
        <v>1634</v>
      </c>
      <c r="AC11" s="37"/>
      <c r="AD11" s="1"/>
      <c r="AE11" s="28" t="s">
        <v>1634</v>
      </c>
      <c r="AF11" s="1"/>
      <c r="AG11" s="28" t="s">
        <v>1634</v>
      </c>
      <c r="AH11" s="1"/>
      <c r="AI11" s="28" t="s">
        <v>1634</v>
      </c>
      <c r="AJ11" s="1"/>
      <c r="AK11" s="28" t="s">
        <v>1634</v>
      </c>
      <c r="AL11" s="1"/>
      <c r="AM11" s="28" t="s">
        <v>1634</v>
      </c>
      <c r="AN11" s="37"/>
      <c r="AO11" s="36"/>
      <c r="AP11" s="28" t="s">
        <v>1634</v>
      </c>
      <c r="AQ11" s="36"/>
      <c r="AR11" s="28" t="s">
        <v>1634</v>
      </c>
      <c r="AS11" s="36" t="str">
        <f>IF(AR11="","",VLOOKUP(AR11,評価表!$B$2:$C$15,2))</f>
        <v/>
      </c>
      <c r="AT11" s="28" t="s">
        <v>1634</v>
      </c>
      <c r="AU11" s="36" t="str">
        <f>IF(AT11="","",VLOOKUP(AT11,評価表!$B$2:$C$15,2))</f>
        <v/>
      </c>
      <c r="AV11" s="28" t="s">
        <v>1634</v>
      </c>
      <c r="AW11" s="37"/>
      <c r="AX11" s="36" t="str">
        <f>IF(AV11="","",VLOOKUP(AV11,評価表!$B$2:$C$15,2))</f>
        <v/>
      </c>
      <c r="AY11" s="28" t="s">
        <v>1634</v>
      </c>
      <c r="AZ11" s="36" t="str">
        <f>IF(AY11="","",VLOOKUP(AY11,評価表!$B$2:$C$15,2))</f>
        <v/>
      </c>
      <c r="BA11" s="28" t="s">
        <v>1634</v>
      </c>
      <c r="BB11" s="36" t="str">
        <f>IF(BA11="","",VLOOKUP(BA11,評価表!$B$2:$C$15,2))</f>
        <v/>
      </c>
      <c r="BC11" s="28" t="s">
        <v>1634</v>
      </c>
      <c r="BD11" s="36" t="str">
        <f>IF(BC11="","",VLOOKUP(BC11,評価表!$B$2:$C$15,2))</f>
        <v/>
      </c>
      <c r="BE11" s="28" t="s">
        <v>1634</v>
      </c>
      <c r="BF11" s="36" t="str">
        <f>IF(BE11="","",VLOOKUP(BE11,評価表!$B$2:$C$15,2))</f>
        <v/>
      </c>
      <c r="BG11" s="37"/>
      <c r="BH11" s="36"/>
      <c r="BI11" s="36"/>
      <c r="BJ11" s="36"/>
      <c r="BK11" s="98">
        <f>MAX(L11:BJ11)</f>
        <v>0</v>
      </c>
      <c r="BL11" s="98">
        <f>MIN(L11:BK11)</f>
        <v>0</v>
      </c>
      <c r="BM11" s="81" t="e">
        <f>IF(BL11="","",VLOOKUP(BL11,評価表!$B$3:$C$15,2))</f>
        <v>#N/A</v>
      </c>
      <c r="BN11" s="98">
        <f>BK11-BL11</f>
        <v>0</v>
      </c>
      <c r="BO11" s="98" t="str">
        <f>E11</f>
        <v>さとう  かなた</v>
      </c>
    </row>
    <row r="12" spans="1:67" ht="20.100000000000001" hidden="1" customHeight="1">
      <c r="A12" s="62">
        <v>10</v>
      </c>
      <c r="B12" s="66" t="s">
        <v>339</v>
      </c>
      <c r="C12" s="65" t="s">
        <v>343</v>
      </c>
      <c r="D12" s="62" t="s">
        <v>333</v>
      </c>
      <c r="E12" s="62" t="s">
        <v>344</v>
      </c>
      <c r="F12" s="62" t="s">
        <v>29</v>
      </c>
      <c r="G12" s="78">
        <v>41101</v>
      </c>
      <c r="H12" s="62">
        <f ca="1">DATEDIF($G12,TODAY(),"Y")</f>
        <v>11</v>
      </c>
      <c r="I12" s="82" t="str">
        <f ca="1">CHOOSE(DATEDIF(G12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2" s="62" t="s">
        <v>342</v>
      </c>
      <c r="K12" s="70"/>
      <c r="L12" s="1"/>
      <c r="M12" s="28" t="str">
        <f>IF(L12="","",VLOOKUP(L12,評価表!$B$2:$C$15,2))</f>
        <v/>
      </c>
      <c r="N12" s="1"/>
      <c r="O12" s="28" t="s">
        <v>1634</v>
      </c>
      <c r="P12" s="1"/>
      <c r="Q12" s="28" t="s">
        <v>1634</v>
      </c>
      <c r="R12" s="37"/>
      <c r="S12" s="1"/>
      <c r="T12" s="28" t="s">
        <v>1634</v>
      </c>
      <c r="U12" s="1"/>
      <c r="V12" s="28" t="s">
        <v>1634</v>
      </c>
      <c r="W12" s="1"/>
      <c r="X12" s="28" t="s">
        <v>1634</v>
      </c>
      <c r="Y12" s="1"/>
      <c r="Z12" s="28" t="s">
        <v>1634</v>
      </c>
      <c r="AA12" s="1"/>
      <c r="AB12" s="28" t="s">
        <v>1634</v>
      </c>
      <c r="AC12" s="37"/>
      <c r="AD12" s="1"/>
      <c r="AE12" s="28" t="s">
        <v>1634</v>
      </c>
      <c r="AF12" s="1"/>
      <c r="AG12" s="28" t="s">
        <v>1634</v>
      </c>
      <c r="AH12" s="1"/>
      <c r="AI12" s="28" t="s">
        <v>1634</v>
      </c>
      <c r="AJ12" s="1"/>
      <c r="AK12" s="28" t="s">
        <v>1634</v>
      </c>
      <c r="AL12" s="1"/>
      <c r="AM12" s="28" t="s">
        <v>1634</v>
      </c>
      <c r="AN12" s="37"/>
      <c r="AO12" s="36"/>
      <c r="AP12" s="28" t="s">
        <v>1634</v>
      </c>
      <c r="AQ12" s="36"/>
      <c r="AR12" s="28" t="s">
        <v>1634</v>
      </c>
      <c r="AS12" s="36" t="str">
        <f>IF(AR12="","",VLOOKUP(AR12,評価表!$B$2:$C$15,2))</f>
        <v/>
      </c>
      <c r="AT12" s="28" t="s">
        <v>1634</v>
      </c>
      <c r="AU12" s="36" t="str">
        <f>IF(AT12="","",VLOOKUP(AT12,評価表!$B$2:$C$15,2))</f>
        <v/>
      </c>
      <c r="AV12" s="28" t="s">
        <v>1634</v>
      </c>
      <c r="AW12" s="37"/>
      <c r="AX12" s="36" t="str">
        <f>IF(AV12="","",VLOOKUP(AV12,評価表!$B$2:$C$15,2))</f>
        <v/>
      </c>
      <c r="AY12" s="28" t="s">
        <v>1634</v>
      </c>
      <c r="AZ12" s="36" t="str">
        <f>IF(AY12="","",VLOOKUP(AY12,評価表!$B$2:$C$15,2))</f>
        <v/>
      </c>
      <c r="BA12" s="28" t="s">
        <v>1634</v>
      </c>
      <c r="BB12" s="36" t="str">
        <f>IF(BA12="","",VLOOKUP(BA12,評価表!$B$2:$C$15,2))</f>
        <v/>
      </c>
      <c r="BC12" s="28" t="s">
        <v>1634</v>
      </c>
      <c r="BD12" s="36" t="str">
        <f>IF(BC12="","",VLOOKUP(BC12,評価表!$B$2:$C$15,2))</f>
        <v/>
      </c>
      <c r="BE12" s="28" t="s">
        <v>1634</v>
      </c>
      <c r="BF12" s="36" t="str">
        <f>IF(BE12="","",VLOOKUP(BE12,評価表!$B$2:$C$15,2))</f>
        <v/>
      </c>
      <c r="BG12" s="37"/>
      <c r="BH12" s="36"/>
      <c r="BI12" s="36"/>
      <c r="BJ12" s="36"/>
      <c r="BK12" s="98">
        <f>MAX(L12:BJ12)</f>
        <v>0</v>
      </c>
      <c r="BL12" s="98">
        <f>MIN(L12:BK12)</f>
        <v>0</v>
      </c>
      <c r="BM12" s="81" t="e">
        <f>IF(BL12="","",VLOOKUP(BL12,評価表!$B$3:$C$15,2))</f>
        <v>#N/A</v>
      </c>
      <c r="BN12" s="98">
        <f>BK12-BL12</f>
        <v>0</v>
      </c>
      <c r="BO12" s="98" t="str">
        <f>E12</f>
        <v>さとう  うた</v>
      </c>
    </row>
    <row r="13" spans="1:67" ht="20.100000000000001" hidden="1" customHeight="1">
      <c r="A13" s="62">
        <v>11</v>
      </c>
      <c r="B13" s="66" t="s">
        <v>345</v>
      </c>
      <c r="C13" s="65" t="s">
        <v>346</v>
      </c>
      <c r="D13" s="65" t="s">
        <v>142</v>
      </c>
      <c r="E13" s="67" t="s">
        <v>347</v>
      </c>
      <c r="F13" s="67" t="s">
        <v>29</v>
      </c>
      <c r="G13" s="78">
        <v>41089</v>
      </c>
      <c r="H13" s="67">
        <f ca="1">DATEDIF($G13,TODAY(),"Y")</f>
        <v>12</v>
      </c>
      <c r="I13" s="82" t="str">
        <f ca="1">CHOOSE(DATEDIF(G13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3" s="67"/>
      <c r="K13" s="70"/>
      <c r="L13" s="1"/>
      <c r="M13" s="28" t="str">
        <f>IF(L13="","",VLOOKUP(L13,評価表!$B$2:$C$15,2))</f>
        <v/>
      </c>
      <c r="N13" s="1"/>
      <c r="O13" s="28" t="s">
        <v>1634</v>
      </c>
      <c r="P13" s="1"/>
      <c r="Q13" s="28" t="s">
        <v>1634</v>
      </c>
      <c r="R13" s="37"/>
      <c r="S13" s="1"/>
      <c r="T13" s="28" t="s">
        <v>1634</v>
      </c>
      <c r="U13" s="1"/>
      <c r="V13" s="28" t="s">
        <v>1634</v>
      </c>
      <c r="W13" s="1"/>
      <c r="X13" s="28" t="s">
        <v>1634</v>
      </c>
      <c r="Y13" s="1"/>
      <c r="Z13" s="28" t="s">
        <v>1634</v>
      </c>
      <c r="AA13" s="1"/>
      <c r="AB13" s="28" t="s">
        <v>1634</v>
      </c>
      <c r="AC13" s="37"/>
      <c r="AD13" s="1"/>
      <c r="AE13" s="28" t="s">
        <v>1634</v>
      </c>
      <c r="AF13" s="1"/>
      <c r="AG13" s="28" t="s">
        <v>1634</v>
      </c>
      <c r="AH13" s="1"/>
      <c r="AI13" s="28" t="s">
        <v>1634</v>
      </c>
      <c r="AJ13" s="1"/>
      <c r="AK13" s="28" t="s">
        <v>1634</v>
      </c>
      <c r="AL13" s="1"/>
      <c r="AM13" s="28" t="s">
        <v>1634</v>
      </c>
      <c r="AN13" s="37"/>
      <c r="AO13" s="36"/>
      <c r="AP13" s="28" t="s">
        <v>1634</v>
      </c>
      <c r="AQ13" s="36"/>
      <c r="AR13" s="28" t="s">
        <v>1634</v>
      </c>
      <c r="AS13" s="36" t="str">
        <f>IF(AR13="","",VLOOKUP(AR13,評価表!$B$2:$C$15,2))</f>
        <v/>
      </c>
      <c r="AT13" s="28" t="s">
        <v>1634</v>
      </c>
      <c r="AU13" s="36" t="str">
        <f>IF(AT13="","",VLOOKUP(AT13,評価表!$B$2:$C$15,2))</f>
        <v/>
      </c>
      <c r="AV13" s="28" t="s">
        <v>1634</v>
      </c>
      <c r="AW13" s="37"/>
      <c r="AX13" s="36" t="str">
        <f>IF(AV13="","",VLOOKUP(AV13,評価表!$B$2:$C$15,2))</f>
        <v/>
      </c>
      <c r="AY13" s="28" t="s">
        <v>1634</v>
      </c>
      <c r="AZ13" s="36" t="str">
        <f>IF(AY13="","",VLOOKUP(AY13,評価表!$B$2:$C$15,2))</f>
        <v/>
      </c>
      <c r="BA13" s="28" t="s">
        <v>1634</v>
      </c>
      <c r="BB13" s="36" t="str">
        <f>IF(BA13="","",VLOOKUP(BA13,評価表!$B$2:$C$15,2))</f>
        <v/>
      </c>
      <c r="BC13" s="28" t="s">
        <v>1634</v>
      </c>
      <c r="BD13" s="36" t="str">
        <f>IF(BC13="","",VLOOKUP(BC13,評価表!$B$2:$C$15,2))</f>
        <v/>
      </c>
      <c r="BE13" s="28" t="s">
        <v>1634</v>
      </c>
      <c r="BF13" s="36" t="str">
        <f>IF(BE13="","",VLOOKUP(BE13,評価表!$B$2:$C$15,2))</f>
        <v/>
      </c>
      <c r="BG13" s="37"/>
      <c r="BH13" s="36"/>
      <c r="BI13" s="36"/>
      <c r="BJ13" s="36"/>
      <c r="BK13" s="98">
        <f>MAX(L13:BJ13)</f>
        <v>0</v>
      </c>
      <c r="BL13" s="98">
        <f>MIN(L13:BK13)</f>
        <v>0</v>
      </c>
      <c r="BM13" s="81" t="e">
        <f>IF(BL13="","",VLOOKUP(BL13,評価表!$B$3:$C$15,2))</f>
        <v>#N/A</v>
      </c>
      <c r="BN13" s="98">
        <f>BK13-BL13</f>
        <v>0</v>
      </c>
      <c r="BO13" s="98" t="str">
        <f>E13</f>
        <v>はぎわら しゅんた</v>
      </c>
    </row>
    <row r="14" spans="1:67" ht="20.100000000000001" hidden="1" customHeight="1">
      <c r="A14" s="62">
        <v>12</v>
      </c>
      <c r="B14" s="66" t="s">
        <v>348</v>
      </c>
      <c r="C14" s="65" t="s">
        <v>349</v>
      </c>
      <c r="D14" s="65" t="s">
        <v>350</v>
      </c>
      <c r="E14" s="62" t="s">
        <v>351</v>
      </c>
      <c r="F14" s="62" t="s">
        <v>29</v>
      </c>
      <c r="G14" s="78">
        <v>39751</v>
      </c>
      <c r="H14" s="62">
        <f ca="1">DATEDIF($G14,TODAY(),"Y")</f>
        <v>15</v>
      </c>
      <c r="I14" s="82" t="str">
        <f ca="1">CHOOSE(DATEDIF(G14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4" s="67" t="s">
        <v>352</v>
      </c>
      <c r="K14" s="70"/>
      <c r="L14" s="1"/>
      <c r="M14" s="28" t="str">
        <f>IF(L14="","",VLOOKUP(L14,評価表!$B$2:$C$15,2))</f>
        <v/>
      </c>
      <c r="N14" s="1"/>
      <c r="O14" s="28" t="s">
        <v>1634</v>
      </c>
      <c r="P14" s="1"/>
      <c r="Q14" s="28" t="s">
        <v>1634</v>
      </c>
      <c r="R14" s="37"/>
      <c r="S14" s="1"/>
      <c r="T14" s="28" t="s">
        <v>1634</v>
      </c>
      <c r="U14" s="1"/>
      <c r="V14" s="28" t="s">
        <v>1634</v>
      </c>
      <c r="W14" s="1"/>
      <c r="X14" s="28" t="s">
        <v>1634</v>
      </c>
      <c r="Y14" s="1"/>
      <c r="Z14" s="28" t="s">
        <v>1634</v>
      </c>
      <c r="AA14" s="1"/>
      <c r="AB14" s="28" t="s">
        <v>1634</v>
      </c>
      <c r="AC14" s="37"/>
      <c r="AD14" s="1"/>
      <c r="AE14" s="28" t="s">
        <v>1634</v>
      </c>
      <c r="AF14" s="1"/>
      <c r="AG14" s="28" t="s">
        <v>1634</v>
      </c>
      <c r="AH14" s="1"/>
      <c r="AI14" s="28" t="s">
        <v>1634</v>
      </c>
      <c r="AJ14" s="1"/>
      <c r="AK14" s="28" t="s">
        <v>1634</v>
      </c>
      <c r="AL14" s="1"/>
      <c r="AM14" s="28" t="s">
        <v>1634</v>
      </c>
      <c r="AN14" s="37"/>
      <c r="AO14" s="36"/>
      <c r="AP14" s="28" t="s">
        <v>1634</v>
      </c>
      <c r="AQ14" s="36"/>
      <c r="AR14" s="28" t="s">
        <v>1634</v>
      </c>
      <c r="AS14" s="36" t="str">
        <f>IF(AR14="","",VLOOKUP(AR14,評価表!$B$2:$C$15,2))</f>
        <v/>
      </c>
      <c r="AT14" s="28" t="s">
        <v>1634</v>
      </c>
      <c r="AU14" s="36" t="str">
        <f>IF(AT14="","",VLOOKUP(AT14,評価表!$B$2:$C$15,2))</f>
        <v/>
      </c>
      <c r="AV14" s="28" t="s">
        <v>1634</v>
      </c>
      <c r="AW14" s="37"/>
      <c r="AX14" s="36" t="str">
        <f>IF(AV14="","",VLOOKUP(AV14,評価表!$B$2:$C$15,2))</f>
        <v/>
      </c>
      <c r="AY14" s="28" t="s">
        <v>1634</v>
      </c>
      <c r="AZ14" s="36" t="str">
        <f>IF(AY14="","",VLOOKUP(AY14,評価表!$B$2:$C$15,2))</f>
        <v/>
      </c>
      <c r="BA14" s="28" t="s">
        <v>1634</v>
      </c>
      <c r="BB14" s="36" t="str">
        <f>IF(BA14="","",VLOOKUP(BA14,評価表!$B$2:$C$15,2))</f>
        <v/>
      </c>
      <c r="BC14" s="28" t="s">
        <v>1634</v>
      </c>
      <c r="BD14" s="36" t="str">
        <f>IF(BC14="","",VLOOKUP(BC14,評価表!$B$2:$C$15,2))</f>
        <v/>
      </c>
      <c r="BE14" s="28" t="s">
        <v>1634</v>
      </c>
      <c r="BF14" s="36" t="str">
        <f>IF(BE14="","",VLOOKUP(BE14,評価表!$B$2:$C$15,2))</f>
        <v/>
      </c>
      <c r="BG14" s="37"/>
      <c r="BH14" s="36"/>
      <c r="BI14" s="36"/>
      <c r="BJ14" s="36"/>
      <c r="BK14" s="98">
        <f>MAX(L14:BJ14)</f>
        <v>0</v>
      </c>
      <c r="BL14" s="98">
        <f>MIN(L14:BK14)</f>
        <v>0</v>
      </c>
      <c r="BM14" s="81" t="e">
        <f>IF(BL14="","",VLOOKUP(BL14,評価表!$B$3:$C$15,2))</f>
        <v>#N/A</v>
      </c>
      <c r="BN14" s="98">
        <f>BK14-BL14</f>
        <v>0</v>
      </c>
      <c r="BO14" s="98" t="str">
        <f>E14</f>
        <v>いしがき 　ひかる</v>
      </c>
    </row>
    <row r="15" spans="1:67" ht="20.100000000000001" hidden="1" customHeight="1">
      <c r="A15" s="62">
        <v>13</v>
      </c>
      <c r="B15" s="64" t="s">
        <v>353</v>
      </c>
      <c r="C15" s="65" t="s">
        <v>354</v>
      </c>
      <c r="D15" s="72" t="s">
        <v>144</v>
      </c>
      <c r="E15" s="62" t="s">
        <v>355</v>
      </c>
      <c r="F15" s="62" t="s">
        <v>37</v>
      </c>
      <c r="G15" s="78">
        <v>39778</v>
      </c>
      <c r="H15" s="62">
        <f ca="1">DATEDIF($G15,TODAY(),"Y")</f>
        <v>15</v>
      </c>
      <c r="I15" s="82" t="str">
        <f ca="1">CHOOSE(DATEDIF(G15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5" s="67" t="s">
        <v>352</v>
      </c>
      <c r="K15" s="70"/>
      <c r="L15" s="1"/>
      <c r="M15" s="28" t="str">
        <f>IF(L15="","",VLOOKUP(L15,評価表!$B$2:$C$15,2))</f>
        <v/>
      </c>
      <c r="N15" s="1"/>
      <c r="O15" s="28" t="s">
        <v>1634</v>
      </c>
      <c r="P15" s="1"/>
      <c r="Q15" s="28" t="s">
        <v>1634</v>
      </c>
      <c r="R15" s="37"/>
      <c r="S15" s="1"/>
      <c r="T15" s="28" t="s">
        <v>1634</v>
      </c>
      <c r="U15" s="1"/>
      <c r="V15" s="28" t="s">
        <v>1634</v>
      </c>
      <c r="W15" s="1"/>
      <c r="X15" s="28" t="s">
        <v>1634</v>
      </c>
      <c r="Y15" s="1"/>
      <c r="Z15" s="28" t="s">
        <v>1634</v>
      </c>
      <c r="AA15" s="1"/>
      <c r="AB15" s="28" t="s">
        <v>1634</v>
      </c>
      <c r="AC15" s="37"/>
      <c r="AD15" s="1"/>
      <c r="AE15" s="28" t="s">
        <v>1634</v>
      </c>
      <c r="AF15" s="1"/>
      <c r="AG15" s="28" t="s">
        <v>1634</v>
      </c>
      <c r="AH15" s="1"/>
      <c r="AI15" s="28" t="s">
        <v>1634</v>
      </c>
      <c r="AJ15" s="1"/>
      <c r="AK15" s="28" t="s">
        <v>1634</v>
      </c>
      <c r="AL15" s="1"/>
      <c r="AM15" s="28" t="s">
        <v>1634</v>
      </c>
      <c r="AN15" s="37"/>
      <c r="AO15" s="36"/>
      <c r="AP15" s="28" t="s">
        <v>1634</v>
      </c>
      <c r="AQ15" s="36"/>
      <c r="AR15" s="28" t="s">
        <v>1634</v>
      </c>
      <c r="AS15" s="36" t="str">
        <f>IF(AR15="","",VLOOKUP(AR15,評価表!$B$2:$C$15,2))</f>
        <v/>
      </c>
      <c r="AT15" s="28" t="s">
        <v>1634</v>
      </c>
      <c r="AU15" s="36" t="str">
        <f>IF(AT15="","",VLOOKUP(AT15,評価表!$B$2:$C$15,2))</f>
        <v/>
      </c>
      <c r="AV15" s="28" t="s">
        <v>1634</v>
      </c>
      <c r="AW15" s="37"/>
      <c r="AX15" s="36" t="str">
        <f>IF(AV15="","",VLOOKUP(AV15,評価表!$B$2:$C$15,2))</f>
        <v/>
      </c>
      <c r="AY15" s="28" t="s">
        <v>1634</v>
      </c>
      <c r="AZ15" s="36" t="str">
        <f>IF(AY15="","",VLOOKUP(AY15,評価表!$B$2:$C$15,2))</f>
        <v/>
      </c>
      <c r="BA15" s="28" t="s">
        <v>1634</v>
      </c>
      <c r="BB15" s="36" t="str">
        <f>IF(BA15="","",VLOOKUP(BA15,評価表!$B$2:$C$15,2))</f>
        <v/>
      </c>
      <c r="BC15" s="28" t="s">
        <v>1634</v>
      </c>
      <c r="BD15" s="36" t="str">
        <f>IF(BC15="","",VLOOKUP(BC15,評価表!$B$2:$C$15,2))</f>
        <v/>
      </c>
      <c r="BE15" s="28" t="s">
        <v>1634</v>
      </c>
      <c r="BF15" s="36" t="str">
        <f>IF(BE15="","",VLOOKUP(BE15,評価表!$B$2:$C$15,2))</f>
        <v/>
      </c>
      <c r="BG15" s="37"/>
      <c r="BH15" s="36"/>
      <c r="BI15" s="36"/>
      <c r="BJ15" s="36"/>
      <c r="BK15" s="98">
        <f>MAX(L15:BJ15)</f>
        <v>0</v>
      </c>
      <c r="BL15" s="98">
        <f>MIN(L15:BK15)</f>
        <v>0</v>
      </c>
      <c r="BM15" s="81" t="e">
        <f>IF(BL15="","",VLOOKUP(BL15,評価表!$B$3:$C$15,2))</f>
        <v>#N/A</v>
      </c>
      <c r="BN15" s="98">
        <f>BK15-BL15</f>
        <v>0</v>
      </c>
      <c r="BO15" s="98" t="str">
        <f>E15</f>
        <v>つしま　さなか</v>
      </c>
    </row>
    <row r="16" spans="1:67" ht="20.100000000000001" hidden="1" customHeight="1">
      <c r="A16" s="62">
        <v>14</v>
      </c>
      <c r="B16" s="66" t="s">
        <v>356</v>
      </c>
      <c r="C16" s="65" t="s">
        <v>357</v>
      </c>
      <c r="D16" s="65" t="s">
        <v>142</v>
      </c>
      <c r="E16" s="62" t="s">
        <v>358</v>
      </c>
      <c r="F16" s="62" t="s">
        <v>29</v>
      </c>
      <c r="G16" s="78">
        <v>40990</v>
      </c>
      <c r="H16" s="62">
        <f ca="1">DATEDIF($G16,TODAY(),"Y")</f>
        <v>12</v>
      </c>
      <c r="I16" s="82" t="str">
        <f ca="1">CHOOSE(DATEDIF(G16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6" s="62" t="s">
        <v>359</v>
      </c>
      <c r="K16" s="70"/>
      <c r="L16" s="1"/>
      <c r="M16" s="28" t="str">
        <f>IF(L16="","",VLOOKUP(L16,評価表!$B$2:$C$15,2))</f>
        <v/>
      </c>
      <c r="N16" s="1"/>
      <c r="O16" s="28" t="s">
        <v>1634</v>
      </c>
      <c r="P16" s="1"/>
      <c r="Q16" s="28" t="s">
        <v>1634</v>
      </c>
      <c r="R16" s="37"/>
      <c r="S16" s="1"/>
      <c r="T16" s="28" t="s">
        <v>1634</v>
      </c>
      <c r="U16" s="1"/>
      <c r="V16" s="28" t="s">
        <v>1634</v>
      </c>
      <c r="W16" s="1"/>
      <c r="X16" s="28" t="s">
        <v>1634</v>
      </c>
      <c r="Y16" s="1"/>
      <c r="Z16" s="28" t="s">
        <v>1634</v>
      </c>
      <c r="AA16" s="1"/>
      <c r="AB16" s="28" t="s">
        <v>1634</v>
      </c>
      <c r="AC16" s="37"/>
      <c r="AD16" s="1"/>
      <c r="AE16" s="28" t="s">
        <v>1634</v>
      </c>
      <c r="AF16" s="1"/>
      <c r="AG16" s="28" t="s">
        <v>1634</v>
      </c>
      <c r="AH16" s="1"/>
      <c r="AI16" s="28" t="s">
        <v>1634</v>
      </c>
      <c r="AJ16" s="1"/>
      <c r="AK16" s="28" t="s">
        <v>1634</v>
      </c>
      <c r="AL16" s="1"/>
      <c r="AM16" s="28" t="s">
        <v>1634</v>
      </c>
      <c r="AN16" s="37"/>
      <c r="AO16" s="36"/>
      <c r="AP16" s="28" t="s">
        <v>1634</v>
      </c>
      <c r="AQ16" s="36"/>
      <c r="AR16" s="28" t="s">
        <v>1634</v>
      </c>
      <c r="AS16" s="36" t="str">
        <f>IF(AR16="","",VLOOKUP(AR16,評価表!$B$2:$C$15,2))</f>
        <v/>
      </c>
      <c r="AT16" s="28" t="s">
        <v>1634</v>
      </c>
      <c r="AU16" s="36" t="str">
        <f>IF(AT16="","",VLOOKUP(AT16,評価表!$B$2:$C$15,2))</f>
        <v/>
      </c>
      <c r="AV16" s="28" t="s">
        <v>1634</v>
      </c>
      <c r="AW16" s="37"/>
      <c r="AX16" s="36" t="str">
        <f>IF(AV16="","",VLOOKUP(AV16,評価表!$B$2:$C$15,2))</f>
        <v/>
      </c>
      <c r="AY16" s="28" t="s">
        <v>1634</v>
      </c>
      <c r="AZ16" s="36" t="str">
        <f>IF(AY16="","",VLOOKUP(AY16,評価表!$B$2:$C$15,2))</f>
        <v/>
      </c>
      <c r="BA16" s="28" t="s">
        <v>1634</v>
      </c>
      <c r="BB16" s="36" t="str">
        <f>IF(BA16="","",VLOOKUP(BA16,評価表!$B$2:$C$15,2))</f>
        <v/>
      </c>
      <c r="BC16" s="28" t="s">
        <v>1634</v>
      </c>
      <c r="BD16" s="36" t="str">
        <f>IF(BC16="","",VLOOKUP(BC16,評価表!$B$2:$C$15,2))</f>
        <v/>
      </c>
      <c r="BE16" s="28" t="s">
        <v>1634</v>
      </c>
      <c r="BF16" s="36" t="str">
        <f>IF(BE16="","",VLOOKUP(BE16,評価表!$B$2:$C$15,2))</f>
        <v/>
      </c>
      <c r="BG16" s="37"/>
      <c r="BH16" s="36"/>
      <c r="BI16" s="36"/>
      <c r="BJ16" s="36"/>
      <c r="BK16" s="98">
        <f>MAX(L16:BJ16)</f>
        <v>0</v>
      </c>
      <c r="BL16" s="98">
        <f>MIN(L16:BK16)</f>
        <v>0</v>
      </c>
      <c r="BM16" s="81" t="e">
        <f>IF(BL16="","",VLOOKUP(BL16,評価表!$B$3:$C$15,2))</f>
        <v>#N/A</v>
      </c>
      <c r="BN16" s="98">
        <f>BK16-BL16</f>
        <v>0</v>
      </c>
      <c r="BO16" s="98" t="str">
        <f>E16</f>
        <v>ふじた はると</v>
      </c>
    </row>
    <row r="17" spans="1:67" ht="20.100000000000001" hidden="1" customHeight="1">
      <c r="A17" s="62">
        <v>15</v>
      </c>
      <c r="B17" s="66" t="s">
        <v>360</v>
      </c>
      <c r="C17" s="72" t="s">
        <v>361</v>
      </c>
      <c r="D17" s="72" t="s">
        <v>144</v>
      </c>
      <c r="E17" s="67" t="s">
        <v>362</v>
      </c>
      <c r="F17" s="67" t="s">
        <v>29</v>
      </c>
      <c r="G17" s="78">
        <v>38913</v>
      </c>
      <c r="H17" s="67">
        <f ca="1">DATEDIF($G17,TODAY(),"Y")</f>
        <v>17</v>
      </c>
      <c r="I17" s="82" t="str">
        <f ca="1">CHOOSE(DATEDIF(G17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高3</v>
      </c>
      <c r="J17" s="67" t="s">
        <v>352</v>
      </c>
      <c r="K17" s="70"/>
      <c r="L17" s="1"/>
      <c r="M17" s="28" t="str">
        <f>IF(L17="","",VLOOKUP(L17,評価表!$B$2:$C$15,2))</f>
        <v/>
      </c>
      <c r="N17" s="1"/>
      <c r="O17" s="28" t="s">
        <v>1634</v>
      </c>
      <c r="P17" s="1"/>
      <c r="Q17" s="28" t="s">
        <v>1634</v>
      </c>
      <c r="R17" s="37"/>
      <c r="S17" s="1"/>
      <c r="T17" s="28" t="s">
        <v>1634</v>
      </c>
      <c r="U17" s="1"/>
      <c r="V17" s="28" t="s">
        <v>1634</v>
      </c>
      <c r="W17" s="1"/>
      <c r="X17" s="28" t="s">
        <v>1634</v>
      </c>
      <c r="Y17" s="1"/>
      <c r="Z17" s="28" t="s">
        <v>1634</v>
      </c>
      <c r="AA17" s="1"/>
      <c r="AB17" s="28" t="s">
        <v>1634</v>
      </c>
      <c r="AC17" s="37"/>
      <c r="AD17" s="1"/>
      <c r="AE17" s="28" t="s">
        <v>1634</v>
      </c>
      <c r="AF17" s="1"/>
      <c r="AG17" s="28" t="s">
        <v>1634</v>
      </c>
      <c r="AH17" s="1"/>
      <c r="AI17" s="28" t="s">
        <v>1634</v>
      </c>
      <c r="AJ17" s="1"/>
      <c r="AK17" s="28" t="s">
        <v>1634</v>
      </c>
      <c r="AL17" s="1"/>
      <c r="AM17" s="28" t="s">
        <v>1634</v>
      </c>
      <c r="AN17" s="37"/>
      <c r="AO17" s="36"/>
      <c r="AP17" s="28" t="s">
        <v>1634</v>
      </c>
      <c r="AQ17" s="36"/>
      <c r="AR17" s="28" t="s">
        <v>1634</v>
      </c>
      <c r="AS17" s="36" t="str">
        <f>IF(AR17="","",VLOOKUP(AR17,評価表!$B$2:$C$15,2))</f>
        <v/>
      </c>
      <c r="AT17" s="28" t="s">
        <v>1634</v>
      </c>
      <c r="AU17" s="36" t="str">
        <f>IF(AT17="","",VLOOKUP(AT17,評価表!$B$2:$C$15,2))</f>
        <v/>
      </c>
      <c r="AV17" s="28" t="s">
        <v>1634</v>
      </c>
      <c r="AW17" s="37"/>
      <c r="AX17" s="36" t="str">
        <f>IF(AV17="","",VLOOKUP(AV17,評価表!$B$2:$C$15,2))</f>
        <v/>
      </c>
      <c r="AY17" s="28" t="s">
        <v>1634</v>
      </c>
      <c r="AZ17" s="36" t="str">
        <f>IF(AY17="","",VLOOKUP(AY17,評価表!$B$2:$C$15,2))</f>
        <v/>
      </c>
      <c r="BA17" s="28" t="s">
        <v>1634</v>
      </c>
      <c r="BB17" s="36" t="str">
        <f>IF(BA17="","",VLOOKUP(BA17,評価表!$B$2:$C$15,2))</f>
        <v/>
      </c>
      <c r="BC17" s="28" t="s">
        <v>1634</v>
      </c>
      <c r="BD17" s="36" t="str">
        <f>IF(BC17="","",VLOOKUP(BC17,評価表!$B$2:$C$15,2))</f>
        <v/>
      </c>
      <c r="BE17" s="28" t="s">
        <v>1634</v>
      </c>
      <c r="BF17" s="36" t="str">
        <f>IF(BE17="","",VLOOKUP(BE17,評価表!$B$2:$C$15,2))</f>
        <v/>
      </c>
      <c r="BG17" s="37"/>
      <c r="BH17" s="36"/>
      <c r="BI17" s="36"/>
      <c r="BJ17" s="36"/>
      <c r="BK17" s="98">
        <f>MAX(L17:BJ17)</f>
        <v>0</v>
      </c>
      <c r="BL17" s="98">
        <f>MIN(L17:BK17)</f>
        <v>0</v>
      </c>
      <c r="BM17" s="81" t="e">
        <f>IF(BL17="","",VLOOKUP(BL17,評価表!$B$3:$C$15,2))</f>
        <v>#N/A</v>
      </c>
      <c r="BN17" s="98">
        <f>BK17-BL17</f>
        <v>0</v>
      </c>
      <c r="BO17" s="98" t="str">
        <f>E17</f>
        <v>いしがき 　ちから</v>
      </c>
    </row>
    <row r="18" spans="1:67" ht="20.100000000000001" customHeight="1">
      <c r="A18" s="62">
        <v>70</v>
      </c>
      <c r="B18" s="64" t="s">
        <v>325</v>
      </c>
      <c r="C18" s="65" t="s">
        <v>69</v>
      </c>
      <c r="D18" s="65" t="s">
        <v>56</v>
      </c>
      <c r="E18" s="62" t="s">
        <v>189</v>
      </c>
      <c r="F18" s="62" t="s">
        <v>29</v>
      </c>
      <c r="G18" s="78">
        <v>40742</v>
      </c>
      <c r="H18" s="62">
        <f ca="1">DATEDIF($G18,TODAY(),"Y")</f>
        <v>12</v>
      </c>
      <c r="I18" s="82" t="str">
        <f ca="1">CHOOSE(DATEDIF(G18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8" s="67" t="s">
        <v>352</v>
      </c>
      <c r="K18" s="69" t="s">
        <v>31</v>
      </c>
      <c r="L18" s="1"/>
      <c r="M18" s="28" t="s">
        <v>1634</v>
      </c>
      <c r="N18" s="1">
        <v>9.43</v>
      </c>
      <c r="O18" s="28" t="s">
        <v>8</v>
      </c>
      <c r="P18" s="1"/>
      <c r="Q18" s="28" t="s">
        <v>1634</v>
      </c>
      <c r="R18" s="57" t="s">
        <v>35</v>
      </c>
      <c r="S18" s="1"/>
      <c r="T18" s="28" t="s">
        <v>1634</v>
      </c>
      <c r="U18" s="1">
        <v>8.69</v>
      </c>
      <c r="V18" s="28" t="s">
        <v>7</v>
      </c>
      <c r="W18" s="1"/>
      <c r="X18" s="28" t="s">
        <v>1634</v>
      </c>
      <c r="Y18" s="1">
        <v>8.5399999999999991</v>
      </c>
      <c r="Z18" s="28" t="s">
        <v>6</v>
      </c>
      <c r="AA18" s="1">
        <v>8.86</v>
      </c>
      <c r="AB18" s="28" t="s">
        <v>7</v>
      </c>
      <c r="AC18" s="57" t="s">
        <v>33</v>
      </c>
      <c r="AD18" s="1">
        <v>8.5399999999999991</v>
      </c>
      <c r="AE18" s="28" t="s">
        <v>6</v>
      </c>
      <c r="AF18" s="1"/>
      <c r="AG18" s="28" t="s">
        <v>1634</v>
      </c>
      <c r="AH18" s="1">
        <v>8.65</v>
      </c>
      <c r="AI18" s="28" t="s">
        <v>7</v>
      </c>
      <c r="AJ18" s="1">
        <v>8.31</v>
      </c>
      <c r="AK18" s="28" t="s">
        <v>6</v>
      </c>
      <c r="AL18" s="1"/>
      <c r="AM18" s="28" t="s">
        <v>1634</v>
      </c>
      <c r="AN18" s="57" t="s">
        <v>34</v>
      </c>
      <c r="AO18" s="1">
        <v>8.31</v>
      </c>
      <c r="AP18" s="28" t="s">
        <v>6</v>
      </c>
      <c r="AQ18" s="1"/>
      <c r="AR18" s="28" t="s">
        <v>1634</v>
      </c>
      <c r="AS18" s="1">
        <v>8.3699999999999992</v>
      </c>
      <c r="AT18" s="28" t="s">
        <v>6</v>
      </c>
      <c r="AU18" s="1">
        <v>8.27</v>
      </c>
      <c r="AV18" s="28" t="s">
        <v>6</v>
      </c>
      <c r="AW18" s="57" t="s">
        <v>30</v>
      </c>
      <c r="AX18" s="1"/>
      <c r="AY18" s="28" t="s">
        <v>1634</v>
      </c>
      <c r="AZ18" s="1">
        <v>7.87</v>
      </c>
      <c r="BA18" s="28" t="s">
        <v>1787</v>
      </c>
      <c r="BB18" s="1"/>
      <c r="BC18" s="28" t="s">
        <v>1634</v>
      </c>
      <c r="BD18" s="1" t="str">
        <f>IF(BC18="","",VLOOKUP(BC18,評価表!$B$2:$C$15,2))</f>
        <v/>
      </c>
      <c r="BE18" s="28" t="s">
        <v>1634</v>
      </c>
      <c r="BF18" s="1" t="str">
        <f>IF(BE18="","",VLOOKUP(BE18,評価表!$B$2:$C$15,2))</f>
        <v/>
      </c>
      <c r="BG18" s="57" t="s">
        <v>30</v>
      </c>
      <c r="BH18" s="1"/>
      <c r="BI18" s="1"/>
      <c r="BJ18" s="1"/>
      <c r="BK18" s="98">
        <f>MAX(L18:BJ18)</f>
        <v>9.43</v>
      </c>
      <c r="BL18" s="98">
        <f>MIN(L18:BK18)</f>
        <v>7.87</v>
      </c>
      <c r="BM18" s="81" t="str">
        <f>IF(BL18="","",VLOOKUP(BL18,評価表!$B$3:$C$15,2))</f>
        <v>☆銅</v>
      </c>
      <c r="BN18" s="98">
        <f>BK18-BL18</f>
        <v>1.5599999999999996</v>
      </c>
      <c r="BO18" s="98" t="str">
        <f>E18</f>
        <v>まえだ  こうたろう</v>
      </c>
    </row>
    <row r="19" spans="1:67" ht="20.100000000000001" customHeight="1">
      <c r="A19" s="62">
        <v>7</v>
      </c>
      <c r="B19" s="64" t="s">
        <v>325</v>
      </c>
      <c r="C19" s="65" t="s">
        <v>59</v>
      </c>
      <c r="D19" s="65" t="s">
        <v>56</v>
      </c>
      <c r="E19" s="62" t="s">
        <v>336</v>
      </c>
      <c r="F19" s="62" t="s">
        <v>29</v>
      </c>
      <c r="G19" s="78">
        <v>40273</v>
      </c>
      <c r="H19" s="62">
        <f ca="1">DATEDIF($G19,TODAY(),"Y")</f>
        <v>14</v>
      </c>
      <c r="I19" s="82" t="str">
        <f ca="1">CHOOSE(DATEDIF(G19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9" s="62" t="s">
        <v>337</v>
      </c>
      <c r="K19" s="69" t="s">
        <v>35</v>
      </c>
      <c r="L19" s="1">
        <v>9.3699999999999992</v>
      </c>
      <c r="M19" s="28" t="s">
        <v>8</v>
      </c>
      <c r="N19" s="1"/>
      <c r="O19" s="28" t="s">
        <v>1634</v>
      </c>
      <c r="P19" s="1"/>
      <c r="Q19" s="28" t="s">
        <v>1634</v>
      </c>
      <c r="R19" s="57" t="s">
        <v>33</v>
      </c>
      <c r="S19" s="1">
        <v>8.84</v>
      </c>
      <c r="T19" s="28" t="s">
        <v>7</v>
      </c>
      <c r="U19" s="1">
        <v>8.7899999999999991</v>
      </c>
      <c r="V19" s="28" t="s">
        <v>7</v>
      </c>
      <c r="W19" s="1"/>
      <c r="X19" s="28" t="s">
        <v>1634</v>
      </c>
      <c r="Y19" s="1">
        <v>8.6999999999999993</v>
      </c>
      <c r="Z19" s="28" t="s">
        <v>7</v>
      </c>
      <c r="AA19" s="1">
        <v>8.48</v>
      </c>
      <c r="AB19" s="28" t="s">
        <v>6</v>
      </c>
      <c r="AC19" s="57" t="s">
        <v>34</v>
      </c>
      <c r="AD19" s="1">
        <v>8.5399999999999991</v>
      </c>
      <c r="AE19" s="28" t="s">
        <v>6</v>
      </c>
      <c r="AF19" s="1">
        <v>8.19</v>
      </c>
      <c r="AG19" s="28" t="s">
        <v>5</v>
      </c>
      <c r="AH19" s="1">
        <v>8.4600000000000009</v>
      </c>
      <c r="AI19" s="28" t="s">
        <v>6</v>
      </c>
      <c r="AJ19" s="1">
        <v>8.4</v>
      </c>
      <c r="AK19" s="28" t="s">
        <v>6</v>
      </c>
      <c r="AL19" s="1"/>
      <c r="AM19" s="28" t="s">
        <v>1634</v>
      </c>
      <c r="AN19" s="57" t="s">
        <v>30</v>
      </c>
      <c r="AO19" s="1"/>
      <c r="AP19" s="28" t="s">
        <v>1634</v>
      </c>
      <c r="AQ19" s="1">
        <v>7.95</v>
      </c>
      <c r="AR19" s="28" t="s">
        <v>5</v>
      </c>
      <c r="AS19" s="1"/>
      <c r="AT19" s="28" t="s">
        <v>1634</v>
      </c>
      <c r="AU19" s="1">
        <v>8.36</v>
      </c>
      <c r="AV19" s="28" t="s">
        <v>6</v>
      </c>
      <c r="AW19" s="57"/>
      <c r="AX19" s="1"/>
      <c r="AY19" s="28" t="s">
        <v>1634</v>
      </c>
      <c r="AZ19" s="1" t="str">
        <f>IF(AY19="","",VLOOKUP(AY19,評価表!$B$2:$C$15,2))</f>
        <v/>
      </c>
      <c r="BA19" s="28" t="s">
        <v>1634</v>
      </c>
      <c r="BB19" s="1" t="str">
        <f>IF(BA19="","",VLOOKUP(BA19,評価表!$B$2:$C$15,2))</f>
        <v/>
      </c>
      <c r="BC19" s="28" t="s">
        <v>1634</v>
      </c>
      <c r="BD19" s="1" t="str">
        <f>IF(BC19="","",VLOOKUP(BC19,評価表!$B$2:$C$15,2))</f>
        <v/>
      </c>
      <c r="BE19" s="28" t="s">
        <v>1634</v>
      </c>
      <c r="BF19" s="1" t="str">
        <f>IF(BE19="","",VLOOKUP(BE19,評価表!$B$2:$C$15,2))</f>
        <v/>
      </c>
      <c r="BG19" s="57"/>
      <c r="BH19" s="1"/>
      <c r="BI19" s="1"/>
      <c r="BJ19" s="1"/>
      <c r="BK19" s="98">
        <f>MAX(L19:BJ19)</f>
        <v>9.3699999999999992</v>
      </c>
      <c r="BL19" s="98">
        <f>MIN(L19:BK19)</f>
        <v>7.95</v>
      </c>
      <c r="BM19" s="81" t="str">
        <f>IF(BL19="","",VLOOKUP(BL19,評価表!$B$3:$C$15,2))</f>
        <v>☆１０</v>
      </c>
      <c r="BN19" s="98">
        <f>BK19-BL19</f>
        <v>1.419999999999999</v>
      </c>
      <c r="BO19" s="98" t="str">
        <f>E19</f>
        <v>たかぎ　こうせい</v>
      </c>
    </row>
    <row r="20" spans="1:67" ht="20.100000000000001" customHeight="1">
      <c r="A20" s="62">
        <v>222</v>
      </c>
      <c r="B20" s="66" t="s">
        <v>421</v>
      </c>
      <c r="C20" s="65" t="s">
        <v>50</v>
      </c>
      <c r="D20" s="65" t="s">
        <v>147</v>
      </c>
      <c r="E20" s="62" t="s">
        <v>829</v>
      </c>
      <c r="F20" s="62" t="s">
        <v>29</v>
      </c>
      <c r="G20" s="78">
        <v>39735</v>
      </c>
      <c r="H20" s="74">
        <f ca="1">DATEDIF($G20,TODAY(),"Y")</f>
        <v>15</v>
      </c>
      <c r="I20" s="82" t="str">
        <f ca="1">CHOOSE(DATEDIF(G20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20" s="62" t="s">
        <v>830</v>
      </c>
      <c r="K20" s="70"/>
      <c r="L20" s="1"/>
      <c r="M20" s="28" t="str">
        <f>IF(L20="","",VLOOKUP(L20,評価表!$B$2:$C$15,2))</f>
        <v/>
      </c>
      <c r="N20" s="1"/>
      <c r="O20" s="28" t="s">
        <v>1634</v>
      </c>
      <c r="P20" s="1"/>
      <c r="Q20" s="28" t="s">
        <v>1634</v>
      </c>
      <c r="R20" s="37" t="s">
        <v>30</v>
      </c>
      <c r="S20" s="1"/>
      <c r="T20" s="28" t="s">
        <v>1634</v>
      </c>
      <c r="U20" s="1">
        <v>7.99</v>
      </c>
      <c r="V20" s="28" t="s">
        <v>5</v>
      </c>
      <c r="W20" s="1"/>
      <c r="X20" s="28" t="s">
        <v>1634</v>
      </c>
      <c r="Y20" s="1"/>
      <c r="Z20" s="28" t="s">
        <v>1634</v>
      </c>
      <c r="AA20" s="1"/>
      <c r="AB20" s="28" t="s">
        <v>1634</v>
      </c>
      <c r="AC20" s="37"/>
      <c r="AD20" s="1"/>
      <c r="AE20" s="28" t="s">
        <v>1634</v>
      </c>
      <c r="AF20" s="1"/>
      <c r="AG20" s="28" t="s">
        <v>1634</v>
      </c>
      <c r="AH20" s="1"/>
      <c r="AI20" s="28" t="s">
        <v>1634</v>
      </c>
      <c r="AJ20" s="1"/>
      <c r="AK20" s="28" t="s">
        <v>1634</v>
      </c>
      <c r="AL20" s="1"/>
      <c r="AM20" s="28" t="s">
        <v>1634</v>
      </c>
      <c r="AN20" s="37"/>
      <c r="AO20" s="36"/>
      <c r="AP20" s="28" t="s">
        <v>1634</v>
      </c>
      <c r="AQ20" s="36"/>
      <c r="AR20" s="28" t="s">
        <v>1634</v>
      </c>
      <c r="AS20" s="36" t="str">
        <f>IF(AR20="","",VLOOKUP(AR20,評価表!$B$2:$C$15,2))</f>
        <v/>
      </c>
      <c r="AT20" s="28" t="s">
        <v>1634</v>
      </c>
      <c r="AU20" s="36" t="str">
        <f>IF(AT20="","",VLOOKUP(AT20,評価表!$B$2:$C$15,2))</f>
        <v/>
      </c>
      <c r="AV20" s="28" t="s">
        <v>1634</v>
      </c>
      <c r="AW20" s="37"/>
      <c r="AX20" s="36" t="str">
        <f>IF(AV20="","",VLOOKUP(AV20,評価表!$B$2:$C$15,2))</f>
        <v/>
      </c>
      <c r="AY20" s="28" t="s">
        <v>1634</v>
      </c>
      <c r="AZ20" s="36" t="str">
        <f>IF(AY20="","",VLOOKUP(AY20,評価表!$B$2:$C$15,2))</f>
        <v/>
      </c>
      <c r="BA20" s="28" t="s">
        <v>1634</v>
      </c>
      <c r="BB20" s="36" t="str">
        <f>IF(BA20="","",VLOOKUP(BA20,評価表!$B$2:$C$15,2))</f>
        <v/>
      </c>
      <c r="BC20" s="28" t="s">
        <v>1634</v>
      </c>
      <c r="BD20" s="36" t="str">
        <f>IF(BC20="","",VLOOKUP(BC20,評価表!$B$2:$C$15,2))</f>
        <v/>
      </c>
      <c r="BE20" s="28" t="s">
        <v>1634</v>
      </c>
      <c r="BF20" s="36" t="str">
        <f>IF(BE20="","",VLOOKUP(BE20,評価表!$B$2:$C$15,2))</f>
        <v/>
      </c>
      <c r="BG20" s="37"/>
      <c r="BH20" s="36"/>
      <c r="BI20" s="36"/>
      <c r="BJ20" s="36"/>
      <c r="BK20" s="98">
        <f>MAX(L20:BJ20)</f>
        <v>7.99</v>
      </c>
      <c r="BL20" s="98">
        <f>MIN(L20:BK20)</f>
        <v>7.99</v>
      </c>
      <c r="BM20" s="81" t="str">
        <f>IF(BL20="","",VLOOKUP(BL20,評価表!$B$3:$C$15,2))</f>
        <v>☆１０</v>
      </c>
      <c r="BN20" s="98">
        <f>BK20-BL20</f>
        <v>0</v>
      </c>
      <c r="BO20" s="98" t="str">
        <f>E20</f>
        <v>つつい しんた</v>
      </c>
    </row>
    <row r="21" spans="1:67" ht="20.100000000000001" hidden="1" customHeight="1">
      <c r="A21" s="62">
        <v>19</v>
      </c>
      <c r="B21" s="66" t="s">
        <v>371</v>
      </c>
      <c r="C21" s="65" t="s">
        <v>372</v>
      </c>
      <c r="D21" s="65" t="s">
        <v>142</v>
      </c>
      <c r="E21" s="74" t="s">
        <v>373</v>
      </c>
      <c r="F21" s="74" t="s">
        <v>29</v>
      </c>
      <c r="G21" s="78">
        <v>40866</v>
      </c>
      <c r="H21" s="74">
        <f ca="1">DATEDIF($G21,TODAY(),"Y")</f>
        <v>12</v>
      </c>
      <c r="I21" s="82" t="str">
        <f ca="1">CHOOSE(DATEDIF(G21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1" s="74" t="s">
        <v>374</v>
      </c>
      <c r="K21" s="70"/>
      <c r="L21" s="1"/>
      <c r="M21" s="28" t="str">
        <f>IF(L21="","",VLOOKUP(L21,評価表!$B$2:$C$15,2))</f>
        <v/>
      </c>
      <c r="N21" s="1"/>
      <c r="O21" s="28" t="s">
        <v>1634</v>
      </c>
      <c r="P21" s="1"/>
      <c r="Q21" s="28" t="s">
        <v>1634</v>
      </c>
      <c r="R21" s="37"/>
      <c r="S21" s="1"/>
      <c r="T21" s="28" t="s">
        <v>1634</v>
      </c>
      <c r="U21" s="1"/>
      <c r="V21" s="28" t="s">
        <v>1634</v>
      </c>
      <c r="W21" s="1"/>
      <c r="X21" s="28" t="s">
        <v>1634</v>
      </c>
      <c r="Y21" s="1"/>
      <c r="Z21" s="28" t="s">
        <v>1634</v>
      </c>
      <c r="AA21" s="1"/>
      <c r="AB21" s="28" t="s">
        <v>1634</v>
      </c>
      <c r="AC21" s="37"/>
      <c r="AD21" s="1"/>
      <c r="AE21" s="28" t="s">
        <v>1634</v>
      </c>
      <c r="AF21" s="1"/>
      <c r="AG21" s="28" t="s">
        <v>1634</v>
      </c>
      <c r="AH21" s="1"/>
      <c r="AI21" s="28" t="s">
        <v>1634</v>
      </c>
      <c r="AJ21" s="1"/>
      <c r="AK21" s="28" t="s">
        <v>1634</v>
      </c>
      <c r="AL21" s="1"/>
      <c r="AM21" s="28" t="s">
        <v>1634</v>
      </c>
      <c r="AN21" s="37"/>
      <c r="AO21" s="36"/>
      <c r="AP21" s="28" t="s">
        <v>1634</v>
      </c>
      <c r="AQ21" s="36"/>
      <c r="AR21" s="28" t="s">
        <v>1634</v>
      </c>
      <c r="AS21" s="36" t="str">
        <f>IF(AR21="","",VLOOKUP(AR21,評価表!$B$2:$C$15,2))</f>
        <v/>
      </c>
      <c r="AT21" s="28" t="s">
        <v>1634</v>
      </c>
      <c r="AU21" s="36" t="str">
        <f>IF(AT21="","",VLOOKUP(AT21,評価表!$B$2:$C$15,2))</f>
        <v/>
      </c>
      <c r="AV21" s="28" t="s">
        <v>1634</v>
      </c>
      <c r="AW21" s="37"/>
      <c r="AX21" s="36" t="str">
        <f>IF(AV21="","",VLOOKUP(AV21,評価表!$B$2:$C$15,2))</f>
        <v/>
      </c>
      <c r="AY21" s="28" t="s">
        <v>1634</v>
      </c>
      <c r="AZ21" s="36" t="str">
        <f>IF(AY21="","",VLOOKUP(AY21,評価表!$B$2:$C$15,2))</f>
        <v/>
      </c>
      <c r="BA21" s="28" t="s">
        <v>1634</v>
      </c>
      <c r="BB21" s="36" t="str">
        <f>IF(BA21="","",VLOOKUP(BA21,評価表!$B$2:$C$15,2))</f>
        <v/>
      </c>
      <c r="BC21" s="28" t="s">
        <v>1634</v>
      </c>
      <c r="BD21" s="36" t="str">
        <f>IF(BC21="","",VLOOKUP(BC21,評価表!$B$2:$C$15,2))</f>
        <v/>
      </c>
      <c r="BE21" s="28" t="s">
        <v>1634</v>
      </c>
      <c r="BF21" s="36" t="str">
        <f>IF(BE21="","",VLOOKUP(BE21,評価表!$B$2:$C$15,2))</f>
        <v/>
      </c>
      <c r="BG21" s="37"/>
      <c r="BH21" s="36"/>
      <c r="BI21" s="36"/>
      <c r="BJ21" s="36"/>
      <c r="BK21" s="98">
        <f>MAX(L21:BJ21)</f>
        <v>0</v>
      </c>
      <c r="BL21" s="98">
        <f>MIN(L21:BK21)</f>
        <v>0</v>
      </c>
      <c r="BM21" s="81" t="e">
        <f>IF(BL21="","",VLOOKUP(BL21,評価表!$B$3:$C$15,2))</f>
        <v>#N/A</v>
      </c>
      <c r="BN21" s="98">
        <f>BK21-BL21</f>
        <v>0</v>
      </c>
      <c r="BO21" s="98" t="str">
        <f>E21</f>
        <v>こだま　ともひと</v>
      </c>
    </row>
    <row r="22" spans="1:67" ht="20.100000000000001" hidden="1" customHeight="1">
      <c r="A22" s="62">
        <v>20</v>
      </c>
      <c r="B22" s="66" t="s">
        <v>371</v>
      </c>
      <c r="C22" s="65" t="s">
        <v>375</v>
      </c>
      <c r="D22" s="65" t="s">
        <v>142</v>
      </c>
      <c r="E22" s="74" t="s">
        <v>376</v>
      </c>
      <c r="F22" s="74" t="s">
        <v>37</v>
      </c>
      <c r="G22" s="78">
        <v>39935</v>
      </c>
      <c r="H22" s="74">
        <f ca="1">DATEDIF($G22,TODAY(),"Y")</f>
        <v>15</v>
      </c>
      <c r="I22" s="82" t="str">
        <f ca="1">CHOOSE(DATEDIF(G22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22" s="74" t="s">
        <v>374</v>
      </c>
      <c r="K22" s="70"/>
      <c r="L22" s="1"/>
      <c r="M22" s="28" t="str">
        <f>IF(L22="","",VLOOKUP(L22,評価表!$B$2:$C$15,2))</f>
        <v/>
      </c>
      <c r="N22" s="1"/>
      <c r="O22" s="28" t="s">
        <v>1634</v>
      </c>
      <c r="P22" s="1"/>
      <c r="Q22" s="28" t="s">
        <v>1634</v>
      </c>
      <c r="R22" s="37"/>
      <c r="S22" s="1"/>
      <c r="T22" s="28" t="s">
        <v>1634</v>
      </c>
      <c r="U22" s="1"/>
      <c r="V22" s="28" t="s">
        <v>1634</v>
      </c>
      <c r="W22" s="1"/>
      <c r="X22" s="28" t="s">
        <v>1634</v>
      </c>
      <c r="Y22" s="1"/>
      <c r="Z22" s="28" t="s">
        <v>1634</v>
      </c>
      <c r="AA22" s="1"/>
      <c r="AB22" s="28" t="s">
        <v>1634</v>
      </c>
      <c r="AC22" s="37"/>
      <c r="AD22" s="1"/>
      <c r="AE22" s="28" t="s">
        <v>1634</v>
      </c>
      <c r="AF22" s="1"/>
      <c r="AG22" s="28" t="s">
        <v>1634</v>
      </c>
      <c r="AH22" s="1"/>
      <c r="AI22" s="28" t="s">
        <v>1634</v>
      </c>
      <c r="AJ22" s="1"/>
      <c r="AK22" s="28" t="s">
        <v>1634</v>
      </c>
      <c r="AL22" s="1"/>
      <c r="AM22" s="28" t="s">
        <v>1634</v>
      </c>
      <c r="AN22" s="37"/>
      <c r="AO22" s="36"/>
      <c r="AP22" s="28" t="s">
        <v>1634</v>
      </c>
      <c r="AQ22" s="36"/>
      <c r="AR22" s="28" t="s">
        <v>1634</v>
      </c>
      <c r="AS22" s="36" t="str">
        <f>IF(AR22="","",VLOOKUP(AR22,評価表!$B$2:$C$15,2))</f>
        <v/>
      </c>
      <c r="AT22" s="28" t="s">
        <v>1634</v>
      </c>
      <c r="AU22" s="36" t="str">
        <f>IF(AT22="","",VLOOKUP(AT22,評価表!$B$2:$C$15,2))</f>
        <v/>
      </c>
      <c r="AV22" s="28" t="s">
        <v>1634</v>
      </c>
      <c r="AW22" s="37"/>
      <c r="AX22" s="36" t="str">
        <f>IF(AV22="","",VLOOKUP(AV22,評価表!$B$2:$C$15,2))</f>
        <v/>
      </c>
      <c r="AY22" s="28" t="s">
        <v>1634</v>
      </c>
      <c r="AZ22" s="36" t="str">
        <f>IF(AY22="","",VLOOKUP(AY22,評価表!$B$2:$C$15,2))</f>
        <v/>
      </c>
      <c r="BA22" s="28" t="s">
        <v>1634</v>
      </c>
      <c r="BB22" s="36" t="str">
        <f>IF(BA22="","",VLOOKUP(BA22,評価表!$B$2:$C$15,2))</f>
        <v/>
      </c>
      <c r="BC22" s="28" t="s">
        <v>1634</v>
      </c>
      <c r="BD22" s="36" t="str">
        <f>IF(BC22="","",VLOOKUP(BC22,評価表!$B$2:$C$15,2))</f>
        <v/>
      </c>
      <c r="BE22" s="28" t="s">
        <v>1634</v>
      </c>
      <c r="BF22" s="36" t="str">
        <f>IF(BE22="","",VLOOKUP(BE22,評価表!$B$2:$C$15,2))</f>
        <v/>
      </c>
      <c r="BG22" s="37"/>
      <c r="BH22" s="36"/>
      <c r="BI22" s="36"/>
      <c r="BJ22" s="36"/>
      <c r="BK22" s="98">
        <f>MAX(L22:BJ22)</f>
        <v>0</v>
      </c>
      <c r="BL22" s="98">
        <f>MIN(L22:BK22)</f>
        <v>0</v>
      </c>
      <c r="BM22" s="81" t="e">
        <f>IF(BL22="","",VLOOKUP(BL22,評価表!$B$3:$C$15,2))</f>
        <v>#N/A</v>
      </c>
      <c r="BN22" s="98">
        <f>BK22-BL22</f>
        <v>0</v>
      </c>
      <c r="BO22" s="98" t="str">
        <f>E22</f>
        <v>こだま　ももか</v>
      </c>
    </row>
    <row r="23" spans="1:67" ht="20.100000000000001" hidden="1" customHeight="1">
      <c r="A23" s="62">
        <v>21</v>
      </c>
      <c r="B23" s="66" t="s">
        <v>360</v>
      </c>
      <c r="C23" s="65" t="s">
        <v>377</v>
      </c>
      <c r="D23" s="65" t="s">
        <v>142</v>
      </c>
      <c r="E23" s="67" t="s">
        <v>378</v>
      </c>
      <c r="F23" s="67" t="s">
        <v>29</v>
      </c>
      <c r="G23" s="78">
        <v>40753</v>
      </c>
      <c r="H23" s="67">
        <f ca="1">DATEDIF($G23,TODAY(),"Y")</f>
        <v>12</v>
      </c>
      <c r="I23" s="82" t="str">
        <f ca="1">CHOOSE(DATEDIF(G23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3" s="67" t="s">
        <v>379</v>
      </c>
      <c r="K23" s="70"/>
      <c r="L23" s="1"/>
      <c r="M23" s="28" t="str">
        <f>IF(L23="","",VLOOKUP(L23,評価表!$B$2:$C$15,2))</f>
        <v/>
      </c>
      <c r="N23" s="1"/>
      <c r="O23" s="28" t="s">
        <v>1634</v>
      </c>
      <c r="P23" s="1"/>
      <c r="Q23" s="28" t="s">
        <v>1634</v>
      </c>
      <c r="R23" s="37"/>
      <c r="S23" s="1"/>
      <c r="T23" s="28" t="s">
        <v>1634</v>
      </c>
      <c r="U23" s="1"/>
      <c r="V23" s="28" t="s">
        <v>1634</v>
      </c>
      <c r="W23" s="1"/>
      <c r="X23" s="28" t="s">
        <v>1634</v>
      </c>
      <c r="Y23" s="1"/>
      <c r="Z23" s="28" t="s">
        <v>1634</v>
      </c>
      <c r="AA23" s="1"/>
      <c r="AB23" s="28" t="s">
        <v>1634</v>
      </c>
      <c r="AC23" s="37"/>
      <c r="AD23" s="1"/>
      <c r="AE23" s="28" t="s">
        <v>1634</v>
      </c>
      <c r="AF23" s="1"/>
      <c r="AG23" s="28" t="s">
        <v>1634</v>
      </c>
      <c r="AH23" s="1"/>
      <c r="AI23" s="28" t="s">
        <v>1634</v>
      </c>
      <c r="AJ23" s="1"/>
      <c r="AK23" s="28" t="s">
        <v>1634</v>
      </c>
      <c r="AL23" s="1"/>
      <c r="AM23" s="28" t="s">
        <v>1634</v>
      </c>
      <c r="AN23" s="37"/>
      <c r="AO23" s="36"/>
      <c r="AP23" s="28" t="s">
        <v>1634</v>
      </c>
      <c r="AQ23" s="36"/>
      <c r="AR23" s="28" t="s">
        <v>1634</v>
      </c>
      <c r="AS23" s="36" t="str">
        <f>IF(AR23="","",VLOOKUP(AR23,評価表!$B$2:$C$15,2))</f>
        <v/>
      </c>
      <c r="AT23" s="28" t="s">
        <v>1634</v>
      </c>
      <c r="AU23" s="36" t="str">
        <f>IF(AT23="","",VLOOKUP(AT23,評価表!$B$2:$C$15,2))</f>
        <v/>
      </c>
      <c r="AV23" s="28" t="s">
        <v>1634</v>
      </c>
      <c r="AW23" s="37"/>
      <c r="AX23" s="36" t="str">
        <f>IF(AV23="","",VLOOKUP(AV23,評価表!$B$2:$C$15,2))</f>
        <v/>
      </c>
      <c r="AY23" s="28" t="s">
        <v>1634</v>
      </c>
      <c r="AZ23" s="36" t="str">
        <f>IF(AY23="","",VLOOKUP(AY23,評価表!$B$2:$C$15,2))</f>
        <v/>
      </c>
      <c r="BA23" s="28" t="s">
        <v>1634</v>
      </c>
      <c r="BB23" s="36" t="str">
        <f>IF(BA23="","",VLOOKUP(BA23,評価表!$B$2:$C$15,2))</f>
        <v/>
      </c>
      <c r="BC23" s="28" t="s">
        <v>1634</v>
      </c>
      <c r="BD23" s="36" t="str">
        <f>IF(BC23="","",VLOOKUP(BC23,評価表!$B$2:$C$15,2))</f>
        <v/>
      </c>
      <c r="BE23" s="28" t="s">
        <v>1634</v>
      </c>
      <c r="BF23" s="36" t="str">
        <f>IF(BE23="","",VLOOKUP(BE23,評価表!$B$2:$C$15,2))</f>
        <v/>
      </c>
      <c r="BG23" s="37"/>
      <c r="BH23" s="36"/>
      <c r="BI23" s="36"/>
      <c r="BJ23" s="36"/>
      <c r="BK23" s="98">
        <f>MAX(L23:BJ23)</f>
        <v>0</v>
      </c>
      <c r="BL23" s="98">
        <f>MIN(L23:BK23)</f>
        <v>0</v>
      </c>
      <c r="BM23" s="81" t="e">
        <f>IF(BL23="","",VLOOKUP(BL23,評価表!$B$3:$C$15,2))</f>
        <v>#N/A</v>
      </c>
      <c r="BN23" s="98">
        <f>BK23-BL23</f>
        <v>0</v>
      </c>
      <c r="BO23" s="98" t="str">
        <f>E23</f>
        <v>まつもと りき</v>
      </c>
    </row>
    <row r="24" spans="1:67" ht="20.100000000000001" hidden="1" customHeight="1">
      <c r="A24" s="62">
        <v>22</v>
      </c>
      <c r="B24" s="66" t="s">
        <v>380</v>
      </c>
      <c r="C24" s="72" t="s">
        <v>381</v>
      </c>
      <c r="D24" s="72" t="s">
        <v>144</v>
      </c>
      <c r="E24" s="67" t="s">
        <v>382</v>
      </c>
      <c r="F24" s="67" t="s">
        <v>29</v>
      </c>
      <c r="G24" s="78">
        <v>39124</v>
      </c>
      <c r="H24" s="67">
        <f ca="1">DATEDIF($G24,TODAY(),"Y")</f>
        <v>17</v>
      </c>
      <c r="I24" s="82" t="str">
        <f ca="1">CHOOSE(DATEDIF(G24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高3</v>
      </c>
      <c r="J24" s="67" t="s">
        <v>383</v>
      </c>
      <c r="K24" s="70"/>
      <c r="L24" s="1"/>
      <c r="M24" s="28" t="str">
        <f>IF(L24="","",VLOOKUP(L24,評価表!$B$2:$C$15,2))</f>
        <v/>
      </c>
      <c r="N24" s="1"/>
      <c r="O24" s="28" t="s">
        <v>1634</v>
      </c>
      <c r="P24" s="1"/>
      <c r="Q24" s="28" t="s">
        <v>1634</v>
      </c>
      <c r="R24" s="37"/>
      <c r="S24" s="1"/>
      <c r="T24" s="28" t="s">
        <v>1634</v>
      </c>
      <c r="U24" s="1"/>
      <c r="V24" s="28" t="s">
        <v>1634</v>
      </c>
      <c r="W24" s="1"/>
      <c r="X24" s="28" t="s">
        <v>1634</v>
      </c>
      <c r="Y24" s="1"/>
      <c r="Z24" s="28" t="s">
        <v>1634</v>
      </c>
      <c r="AA24" s="1"/>
      <c r="AB24" s="28" t="s">
        <v>1634</v>
      </c>
      <c r="AC24" s="37"/>
      <c r="AD24" s="1"/>
      <c r="AE24" s="28" t="s">
        <v>1634</v>
      </c>
      <c r="AF24" s="1"/>
      <c r="AG24" s="28" t="s">
        <v>1634</v>
      </c>
      <c r="AH24" s="1"/>
      <c r="AI24" s="28" t="s">
        <v>1634</v>
      </c>
      <c r="AJ24" s="1"/>
      <c r="AK24" s="28" t="s">
        <v>1634</v>
      </c>
      <c r="AL24" s="1"/>
      <c r="AM24" s="28" t="s">
        <v>1634</v>
      </c>
      <c r="AN24" s="37"/>
      <c r="AO24" s="36"/>
      <c r="AP24" s="28" t="s">
        <v>1634</v>
      </c>
      <c r="AQ24" s="36"/>
      <c r="AR24" s="28" t="s">
        <v>1634</v>
      </c>
      <c r="AS24" s="36" t="str">
        <f>IF(AR24="","",VLOOKUP(AR24,評価表!$B$2:$C$15,2))</f>
        <v/>
      </c>
      <c r="AT24" s="28" t="s">
        <v>1634</v>
      </c>
      <c r="AU24" s="36" t="str">
        <f>IF(AT24="","",VLOOKUP(AT24,評価表!$B$2:$C$15,2))</f>
        <v/>
      </c>
      <c r="AV24" s="28" t="s">
        <v>1634</v>
      </c>
      <c r="AW24" s="37"/>
      <c r="AX24" s="36" t="str">
        <f>IF(AV24="","",VLOOKUP(AV24,評価表!$B$2:$C$15,2))</f>
        <v/>
      </c>
      <c r="AY24" s="28" t="s">
        <v>1634</v>
      </c>
      <c r="AZ24" s="36" t="str">
        <f>IF(AY24="","",VLOOKUP(AY24,評価表!$B$2:$C$15,2))</f>
        <v/>
      </c>
      <c r="BA24" s="28" t="s">
        <v>1634</v>
      </c>
      <c r="BB24" s="36" t="str">
        <f>IF(BA24="","",VLOOKUP(BA24,評価表!$B$2:$C$15,2))</f>
        <v/>
      </c>
      <c r="BC24" s="28" t="s">
        <v>1634</v>
      </c>
      <c r="BD24" s="36" t="str">
        <f>IF(BC24="","",VLOOKUP(BC24,評価表!$B$2:$C$15,2))</f>
        <v/>
      </c>
      <c r="BE24" s="28" t="s">
        <v>1634</v>
      </c>
      <c r="BF24" s="36" t="str">
        <f>IF(BE24="","",VLOOKUP(BE24,評価表!$B$2:$C$15,2))</f>
        <v/>
      </c>
      <c r="BG24" s="37"/>
      <c r="BH24" s="36"/>
      <c r="BI24" s="36"/>
      <c r="BJ24" s="36"/>
      <c r="BK24" s="98">
        <f>MAX(L24:BJ24)</f>
        <v>0</v>
      </c>
      <c r="BL24" s="98">
        <f>MIN(L24:BK24)</f>
        <v>0</v>
      </c>
      <c r="BM24" s="81" t="e">
        <f>IF(BL24="","",VLOOKUP(BL24,評価表!$B$3:$C$15,2))</f>
        <v>#N/A</v>
      </c>
      <c r="BN24" s="98">
        <f>BK24-BL24</f>
        <v>0</v>
      </c>
      <c r="BO24" s="98" t="str">
        <f>E24</f>
        <v>さかい　こうた</v>
      </c>
    </row>
    <row r="25" spans="1:67" ht="20.100000000000001" hidden="1" customHeight="1">
      <c r="A25" s="62">
        <v>23</v>
      </c>
      <c r="B25" s="66" t="s">
        <v>380</v>
      </c>
      <c r="C25" s="72" t="s">
        <v>384</v>
      </c>
      <c r="D25" s="72" t="s">
        <v>144</v>
      </c>
      <c r="E25" s="67" t="s">
        <v>385</v>
      </c>
      <c r="F25" s="67" t="s">
        <v>37</v>
      </c>
      <c r="G25" s="78">
        <v>39983</v>
      </c>
      <c r="H25" s="67">
        <f ca="1">DATEDIF($G25,TODAY(),"Y")</f>
        <v>15</v>
      </c>
      <c r="I25" s="82" t="str">
        <f ca="1">CHOOSE(DATEDIF(G25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25" s="67" t="s">
        <v>383</v>
      </c>
      <c r="K25" s="70"/>
      <c r="L25" s="1"/>
      <c r="M25" s="28" t="str">
        <f>IF(L25="","",VLOOKUP(L25,評価表!$B$2:$C$15,2))</f>
        <v/>
      </c>
      <c r="N25" s="1"/>
      <c r="O25" s="28" t="s">
        <v>1634</v>
      </c>
      <c r="P25" s="1"/>
      <c r="Q25" s="28" t="s">
        <v>1634</v>
      </c>
      <c r="R25" s="37"/>
      <c r="S25" s="1"/>
      <c r="T25" s="28" t="s">
        <v>1634</v>
      </c>
      <c r="U25" s="1"/>
      <c r="V25" s="28" t="s">
        <v>1634</v>
      </c>
      <c r="W25" s="1"/>
      <c r="X25" s="28" t="s">
        <v>1634</v>
      </c>
      <c r="Y25" s="1"/>
      <c r="Z25" s="28" t="s">
        <v>1634</v>
      </c>
      <c r="AA25" s="1"/>
      <c r="AB25" s="28" t="s">
        <v>1634</v>
      </c>
      <c r="AC25" s="37"/>
      <c r="AD25" s="1"/>
      <c r="AE25" s="28" t="s">
        <v>1634</v>
      </c>
      <c r="AF25" s="1"/>
      <c r="AG25" s="28" t="s">
        <v>1634</v>
      </c>
      <c r="AH25" s="1"/>
      <c r="AI25" s="28" t="s">
        <v>1634</v>
      </c>
      <c r="AJ25" s="1"/>
      <c r="AK25" s="28" t="s">
        <v>1634</v>
      </c>
      <c r="AL25" s="1"/>
      <c r="AM25" s="28" t="s">
        <v>1634</v>
      </c>
      <c r="AN25" s="37"/>
      <c r="AO25" s="36"/>
      <c r="AP25" s="28" t="s">
        <v>1634</v>
      </c>
      <c r="AQ25" s="36"/>
      <c r="AR25" s="28" t="s">
        <v>1634</v>
      </c>
      <c r="AS25" s="36" t="str">
        <f>IF(AR25="","",VLOOKUP(AR25,評価表!$B$2:$C$15,2))</f>
        <v/>
      </c>
      <c r="AT25" s="28" t="s">
        <v>1634</v>
      </c>
      <c r="AU25" s="36" t="str">
        <f>IF(AT25="","",VLOOKUP(AT25,評価表!$B$2:$C$15,2))</f>
        <v/>
      </c>
      <c r="AV25" s="28" t="s">
        <v>1634</v>
      </c>
      <c r="AW25" s="37"/>
      <c r="AX25" s="36" t="str">
        <f>IF(AV25="","",VLOOKUP(AV25,評価表!$B$2:$C$15,2))</f>
        <v/>
      </c>
      <c r="AY25" s="28" t="s">
        <v>1634</v>
      </c>
      <c r="AZ25" s="36" t="str">
        <f>IF(AY25="","",VLOOKUP(AY25,評価表!$B$2:$C$15,2))</f>
        <v/>
      </c>
      <c r="BA25" s="28" t="s">
        <v>1634</v>
      </c>
      <c r="BB25" s="36" t="str">
        <f>IF(BA25="","",VLOOKUP(BA25,評価表!$B$2:$C$15,2))</f>
        <v/>
      </c>
      <c r="BC25" s="28" t="s">
        <v>1634</v>
      </c>
      <c r="BD25" s="36" t="str">
        <f>IF(BC25="","",VLOOKUP(BC25,評価表!$B$2:$C$15,2))</f>
        <v/>
      </c>
      <c r="BE25" s="28" t="s">
        <v>1634</v>
      </c>
      <c r="BF25" s="36" t="str">
        <f>IF(BE25="","",VLOOKUP(BE25,評価表!$B$2:$C$15,2))</f>
        <v/>
      </c>
      <c r="BG25" s="37"/>
      <c r="BH25" s="36"/>
      <c r="BI25" s="36"/>
      <c r="BJ25" s="36"/>
      <c r="BK25" s="98">
        <f>MAX(L25:BJ25)</f>
        <v>0</v>
      </c>
      <c r="BL25" s="98">
        <f>MIN(L25:BK25)</f>
        <v>0</v>
      </c>
      <c r="BM25" s="81" t="e">
        <f>IF(BL25="","",VLOOKUP(BL25,評価表!$B$3:$C$15,2))</f>
        <v>#N/A</v>
      </c>
      <c r="BN25" s="98">
        <f>BK25-BL25</f>
        <v>0</v>
      </c>
      <c r="BO25" s="98" t="str">
        <f>E25</f>
        <v>さかい　りん</v>
      </c>
    </row>
    <row r="26" spans="1:67" ht="20.100000000000001" hidden="1" customHeight="1">
      <c r="A26" s="62">
        <v>24</v>
      </c>
      <c r="B26" s="66" t="s">
        <v>386</v>
      </c>
      <c r="C26" s="72" t="s">
        <v>387</v>
      </c>
      <c r="D26" s="72" t="s">
        <v>144</v>
      </c>
      <c r="E26" s="75" t="s">
        <v>388</v>
      </c>
      <c r="F26" s="75" t="s">
        <v>29</v>
      </c>
      <c r="G26" s="78">
        <v>39846</v>
      </c>
      <c r="H26" s="74">
        <f ca="1">DATEDIF($G26,TODAY(),"Y")</f>
        <v>15</v>
      </c>
      <c r="I26" s="82" t="str">
        <f ca="1">CHOOSE(DATEDIF(G26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26" s="75" t="s">
        <v>389</v>
      </c>
      <c r="K26" s="76"/>
      <c r="L26" s="1"/>
      <c r="M26" s="28" t="str">
        <f>IF(L26="","",VLOOKUP(L26,評価表!$B$2:$C$15,2))</f>
        <v/>
      </c>
      <c r="N26" s="1"/>
      <c r="O26" s="28" t="s">
        <v>1634</v>
      </c>
      <c r="P26" s="1"/>
      <c r="Q26" s="28" t="s">
        <v>1634</v>
      </c>
      <c r="R26" s="37"/>
      <c r="S26" s="1"/>
      <c r="T26" s="28" t="s">
        <v>1634</v>
      </c>
      <c r="U26" s="1"/>
      <c r="V26" s="28" t="s">
        <v>1634</v>
      </c>
      <c r="W26" s="1"/>
      <c r="X26" s="28" t="s">
        <v>1634</v>
      </c>
      <c r="Y26" s="1"/>
      <c r="Z26" s="28" t="s">
        <v>1634</v>
      </c>
      <c r="AA26" s="1"/>
      <c r="AB26" s="28" t="s">
        <v>1634</v>
      </c>
      <c r="AC26" s="37"/>
      <c r="AD26" s="1"/>
      <c r="AE26" s="28" t="s">
        <v>1634</v>
      </c>
      <c r="AF26" s="1"/>
      <c r="AG26" s="28" t="s">
        <v>1634</v>
      </c>
      <c r="AH26" s="1"/>
      <c r="AI26" s="28" t="s">
        <v>1634</v>
      </c>
      <c r="AJ26" s="1"/>
      <c r="AK26" s="28" t="s">
        <v>1634</v>
      </c>
      <c r="AL26" s="1"/>
      <c r="AM26" s="28" t="s">
        <v>1634</v>
      </c>
      <c r="AN26" s="37"/>
      <c r="AO26" s="36"/>
      <c r="AP26" s="28" t="s">
        <v>1634</v>
      </c>
      <c r="AQ26" s="36"/>
      <c r="AR26" s="28" t="s">
        <v>1634</v>
      </c>
      <c r="AS26" s="36" t="str">
        <f>IF(AR26="","",VLOOKUP(AR26,評価表!$B$2:$C$15,2))</f>
        <v/>
      </c>
      <c r="AT26" s="28" t="s">
        <v>1634</v>
      </c>
      <c r="AU26" s="36" t="str">
        <f>IF(AT26="","",VLOOKUP(AT26,評価表!$B$2:$C$15,2))</f>
        <v/>
      </c>
      <c r="AV26" s="28" t="s">
        <v>1634</v>
      </c>
      <c r="AW26" s="37"/>
      <c r="AX26" s="36" t="str">
        <f>IF(AV26="","",VLOOKUP(AV26,評価表!$B$2:$C$15,2))</f>
        <v/>
      </c>
      <c r="AY26" s="28" t="s">
        <v>1634</v>
      </c>
      <c r="AZ26" s="36" t="str">
        <f>IF(AY26="","",VLOOKUP(AY26,評価表!$B$2:$C$15,2))</f>
        <v/>
      </c>
      <c r="BA26" s="28" t="s">
        <v>1634</v>
      </c>
      <c r="BB26" s="36" t="str">
        <f>IF(BA26="","",VLOOKUP(BA26,評価表!$B$2:$C$15,2))</f>
        <v/>
      </c>
      <c r="BC26" s="28" t="s">
        <v>1634</v>
      </c>
      <c r="BD26" s="36" t="str">
        <f>IF(BC26="","",VLOOKUP(BC26,評価表!$B$2:$C$15,2))</f>
        <v/>
      </c>
      <c r="BE26" s="28" t="s">
        <v>1634</v>
      </c>
      <c r="BF26" s="36" t="str">
        <f>IF(BE26="","",VLOOKUP(BE26,評価表!$B$2:$C$15,2))</f>
        <v/>
      </c>
      <c r="BG26" s="37"/>
      <c r="BH26" s="36"/>
      <c r="BI26" s="36"/>
      <c r="BJ26" s="36"/>
      <c r="BK26" s="98">
        <f>MAX(L26:BJ26)</f>
        <v>0</v>
      </c>
      <c r="BL26" s="98">
        <f>MIN(L26:BK26)</f>
        <v>0</v>
      </c>
      <c r="BM26" s="81" t="e">
        <f>IF(BL26="","",VLOOKUP(BL26,評価表!$B$3:$C$15,2))</f>
        <v>#N/A</v>
      </c>
      <c r="BN26" s="98">
        <f>BK26-BL26</f>
        <v>0</v>
      </c>
      <c r="BO26" s="98" t="str">
        <f>E26</f>
        <v>こいわいみなと</v>
      </c>
    </row>
    <row r="27" spans="1:67" ht="20.100000000000001" hidden="1" customHeight="1">
      <c r="A27" s="62">
        <v>25</v>
      </c>
      <c r="B27" s="66" t="s">
        <v>380</v>
      </c>
      <c r="C27" s="72" t="s">
        <v>390</v>
      </c>
      <c r="D27" s="72" t="s">
        <v>144</v>
      </c>
      <c r="E27" s="74" t="s">
        <v>391</v>
      </c>
      <c r="F27" s="75" t="s">
        <v>37</v>
      </c>
      <c r="G27" s="78">
        <v>40214</v>
      </c>
      <c r="H27" s="74">
        <f ca="1">DATEDIF($G27,TODAY(),"Y")</f>
        <v>14</v>
      </c>
      <c r="I27" s="82" t="str">
        <f ca="1">CHOOSE(DATEDIF(G27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27" s="74" t="s">
        <v>392</v>
      </c>
      <c r="K27" s="70"/>
      <c r="L27" s="1"/>
      <c r="M27" s="28" t="str">
        <f>IF(L27="","",VLOOKUP(L27,評価表!$B$2:$C$15,2))</f>
        <v/>
      </c>
      <c r="N27" s="1"/>
      <c r="O27" s="28" t="s">
        <v>1634</v>
      </c>
      <c r="P27" s="1"/>
      <c r="Q27" s="28" t="s">
        <v>1634</v>
      </c>
      <c r="R27" s="37"/>
      <c r="S27" s="1"/>
      <c r="T27" s="28" t="s">
        <v>1634</v>
      </c>
      <c r="U27" s="1"/>
      <c r="V27" s="28" t="s">
        <v>1634</v>
      </c>
      <c r="W27" s="1"/>
      <c r="X27" s="28" t="s">
        <v>1634</v>
      </c>
      <c r="Y27" s="1"/>
      <c r="Z27" s="28" t="s">
        <v>1634</v>
      </c>
      <c r="AA27" s="1"/>
      <c r="AB27" s="28" t="s">
        <v>1634</v>
      </c>
      <c r="AC27" s="37"/>
      <c r="AD27" s="1"/>
      <c r="AE27" s="28" t="s">
        <v>1634</v>
      </c>
      <c r="AF27" s="1"/>
      <c r="AG27" s="28" t="s">
        <v>1634</v>
      </c>
      <c r="AH27" s="1"/>
      <c r="AI27" s="28" t="s">
        <v>1634</v>
      </c>
      <c r="AJ27" s="1"/>
      <c r="AK27" s="28" t="s">
        <v>1634</v>
      </c>
      <c r="AL27" s="1"/>
      <c r="AM27" s="28" t="s">
        <v>1634</v>
      </c>
      <c r="AN27" s="37"/>
      <c r="AO27" s="36"/>
      <c r="AP27" s="28" t="s">
        <v>1634</v>
      </c>
      <c r="AQ27" s="36"/>
      <c r="AR27" s="28" t="s">
        <v>1634</v>
      </c>
      <c r="AS27" s="36" t="str">
        <f>IF(AR27="","",VLOOKUP(AR27,評価表!$B$2:$C$15,2))</f>
        <v/>
      </c>
      <c r="AT27" s="28" t="s">
        <v>1634</v>
      </c>
      <c r="AU27" s="36" t="str">
        <f>IF(AT27="","",VLOOKUP(AT27,評価表!$B$2:$C$15,2))</f>
        <v/>
      </c>
      <c r="AV27" s="28" t="s">
        <v>1634</v>
      </c>
      <c r="AW27" s="37"/>
      <c r="AX27" s="36" t="str">
        <f>IF(AV27="","",VLOOKUP(AV27,評価表!$B$2:$C$15,2))</f>
        <v/>
      </c>
      <c r="AY27" s="28" t="s">
        <v>1634</v>
      </c>
      <c r="AZ27" s="36" t="str">
        <f>IF(AY27="","",VLOOKUP(AY27,評価表!$B$2:$C$15,2))</f>
        <v/>
      </c>
      <c r="BA27" s="28" t="s">
        <v>1634</v>
      </c>
      <c r="BB27" s="36" t="str">
        <f>IF(BA27="","",VLOOKUP(BA27,評価表!$B$2:$C$15,2))</f>
        <v/>
      </c>
      <c r="BC27" s="28" t="s">
        <v>1634</v>
      </c>
      <c r="BD27" s="36" t="str">
        <f>IF(BC27="","",VLOOKUP(BC27,評価表!$B$2:$C$15,2))</f>
        <v/>
      </c>
      <c r="BE27" s="28" t="s">
        <v>1634</v>
      </c>
      <c r="BF27" s="36" t="str">
        <f>IF(BE27="","",VLOOKUP(BE27,評価表!$B$2:$C$15,2))</f>
        <v/>
      </c>
      <c r="BG27" s="37"/>
      <c r="BH27" s="36"/>
      <c r="BI27" s="36"/>
      <c r="BJ27" s="36"/>
      <c r="BK27" s="98">
        <f>MAX(L27:BJ27)</f>
        <v>0</v>
      </c>
      <c r="BL27" s="98">
        <f>MIN(L27:BK27)</f>
        <v>0</v>
      </c>
      <c r="BM27" s="81" t="e">
        <f>IF(BL27="","",VLOOKUP(BL27,評価表!$B$3:$C$15,2))</f>
        <v>#N/A</v>
      </c>
      <c r="BN27" s="98">
        <f>BK27-BL27</f>
        <v>0</v>
      </c>
      <c r="BO27" s="98" t="str">
        <f>E27</f>
        <v>たどころ にいな</v>
      </c>
    </row>
    <row r="28" spans="1:67" ht="20.100000000000001" hidden="1" customHeight="1">
      <c r="A28" s="62">
        <v>26</v>
      </c>
      <c r="B28" s="66" t="s">
        <v>393</v>
      </c>
      <c r="C28" s="72" t="s">
        <v>394</v>
      </c>
      <c r="D28" s="72" t="s">
        <v>144</v>
      </c>
      <c r="E28" s="74" t="s">
        <v>395</v>
      </c>
      <c r="F28" s="75" t="s">
        <v>29</v>
      </c>
      <c r="G28" s="78">
        <v>40848</v>
      </c>
      <c r="H28" s="74">
        <f ca="1">DATEDIF($G28,TODAY(),"Y")</f>
        <v>12</v>
      </c>
      <c r="I28" s="82" t="str">
        <f ca="1">CHOOSE(DATEDIF(G28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8" s="74" t="s">
        <v>396</v>
      </c>
      <c r="K28" s="70"/>
      <c r="L28" s="1"/>
      <c r="M28" s="28" t="str">
        <f>IF(L28="","",VLOOKUP(L28,評価表!$B$2:$C$15,2))</f>
        <v/>
      </c>
      <c r="N28" s="1"/>
      <c r="O28" s="28" t="s">
        <v>1634</v>
      </c>
      <c r="P28" s="1"/>
      <c r="Q28" s="28" t="s">
        <v>1634</v>
      </c>
      <c r="R28" s="37"/>
      <c r="S28" s="1"/>
      <c r="T28" s="28" t="s">
        <v>1634</v>
      </c>
      <c r="U28" s="1"/>
      <c r="V28" s="28" t="s">
        <v>1634</v>
      </c>
      <c r="W28" s="1"/>
      <c r="X28" s="28" t="s">
        <v>1634</v>
      </c>
      <c r="Y28" s="1"/>
      <c r="Z28" s="28" t="s">
        <v>1634</v>
      </c>
      <c r="AA28" s="1"/>
      <c r="AB28" s="28" t="s">
        <v>1634</v>
      </c>
      <c r="AC28" s="37"/>
      <c r="AD28" s="1"/>
      <c r="AE28" s="28" t="s">
        <v>1634</v>
      </c>
      <c r="AF28" s="1"/>
      <c r="AG28" s="28" t="s">
        <v>1634</v>
      </c>
      <c r="AH28" s="1"/>
      <c r="AI28" s="28" t="s">
        <v>1634</v>
      </c>
      <c r="AJ28" s="1"/>
      <c r="AK28" s="28" t="s">
        <v>1634</v>
      </c>
      <c r="AL28" s="1"/>
      <c r="AM28" s="28" t="s">
        <v>1634</v>
      </c>
      <c r="AN28" s="37"/>
      <c r="AO28" s="36"/>
      <c r="AP28" s="28" t="s">
        <v>1634</v>
      </c>
      <c r="AQ28" s="36"/>
      <c r="AR28" s="28" t="s">
        <v>1634</v>
      </c>
      <c r="AS28" s="36" t="str">
        <f>IF(AR28="","",VLOOKUP(AR28,評価表!$B$2:$C$15,2))</f>
        <v/>
      </c>
      <c r="AT28" s="28" t="s">
        <v>1634</v>
      </c>
      <c r="AU28" s="36" t="str">
        <f>IF(AT28="","",VLOOKUP(AT28,評価表!$B$2:$C$15,2))</f>
        <v/>
      </c>
      <c r="AV28" s="28" t="s">
        <v>1634</v>
      </c>
      <c r="AW28" s="37"/>
      <c r="AX28" s="36" t="str">
        <f>IF(AV28="","",VLOOKUP(AV28,評価表!$B$2:$C$15,2))</f>
        <v/>
      </c>
      <c r="AY28" s="28" t="s">
        <v>1634</v>
      </c>
      <c r="AZ28" s="36" t="str">
        <f>IF(AY28="","",VLOOKUP(AY28,評価表!$B$2:$C$15,2))</f>
        <v/>
      </c>
      <c r="BA28" s="28" t="s">
        <v>1634</v>
      </c>
      <c r="BB28" s="36" t="str">
        <f>IF(BA28="","",VLOOKUP(BA28,評価表!$B$2:$C$15,2))</f>
        <v/>
      </c>
      <c r="BC28" s="28" t="s">
        <v>1634</v>
      </c>
      <c r="BD28" s="36" t="str">
        <f>IF(BC28="","",VLOOKUP(BC28,評価表!$B$2:$C$15,2))</f>
        <v/>
      </c>
      <c r="BE28" s="28" t="s">
        <v>1634</v>
      </c>
      <c r="BF28" s="36" t="str">
        <f>IF(BE28="","",VLOOKUP(BE28,評価表!$B$2:$C$15,2))</f>
        <v/>
      </c>
      <c r="BG28" s="37"/>
      <c r="BH28" s="36"/>
      <c r="BI28" s="36"/>
      <c r="BJ28" s="36"/>
      <c r="BK28" s="98">
        <f>MAX(L28:BJ28)</f>
        <v>0</v>
      </c>
      <c r="BL28" s="98">
        <f>MIN(L28:BK28)</f>
        <v>0</v>
      </c>
      <c r="BM28" s="81" t="e">
        <f>IF(BL28="","",VLOOKUP(BL28,評価表!$B$3:$C$15,2))</f>
        <v>#N/A</v>
      </c>
      <c r="BN28" s="98">
        <f>BK28-BL28</f>
        <v>0</v>
      </c>
      <c r="BO28" s="98" t="str">
        <f>E28</f>
        <v>たどころ らいおん</v>
      </c>
    </row>
    <row r="29" spans="1:67" ht="20.100000000000001" hidden="1" customHeight="1">
      <c r="A29" s="62">
        <v>27</v>
      </c>
      <c r="B29" s="66" t="s">
        <v>393</v>
      </c>
      <c r="C29" s="72" t="s">
        <v>397</v>
      </c>
      <c r="D29" s="72" t="s">
        <v>144</v>
      </c>
      <c r="E29" s="74" t="s">
        <v>398</v>
      </c>
      <c r="F29" s="75" t="s">
        <v>29</v>
      </c>
      <c r="G29" s="78">
        <v>40848</v>
      </c>
      <c r="H29" s="74">
        <f ca="1">DATEDIF($G29,TODAY(),"Y")</f>
        <v>12</v>
      </c>
      <c r="I29" s="82" t="str">
        <f ca="1">CHOOSE(DATEDIF(G29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9" s="74" t="s">
        <v>396</v>
      </c>
      <c r="K29" s="70"/>
      <c r="L29" s="1"/>
      <c r="M29" s="28" t="str">
        <f>IF(L29="","",VLOOKUP(L29,評価表!$B$2:$C$15,2))</f>
        <v/>
      </c>
      <c r="N29" s="1"/>
      <c r="O29" s="28" t="s">
        <v>1634</v>
      </c>
      <c r="P29" s="1"/>
      <c r="Q29" s="28" t="s">
        <v>1634</v>
      </c>
      <c r="R29" s="37"/>
      <c r="S29" s="1"/>
      <c r="T29" s="28" t="s">
        <v>1634</v>
      </c>
      <c r="U29" s="1"/>
      <c r="V29" s="28" t="s">
        <v>1634</v>
      </c>
      <c r="W29" s="1"/>
      <c r="X29" s="28" t="s">
        <v>1634</v>
      </c>
      <c r="Y29" s="1"/>
      <c r="Z29" s="28" t="s">
        <v>1634</v>
      </c>
      <c r="AA29" s="1"/>
      <c r="AB29" s="28" t="s">
        <v>1634</v>
      </c>
      <c r="AC29" s="37"/>
      <c r="AD29" s="1"/>
      <c r="AE29" s="28" t="s">
        <v>1634</v>
      </c>
      <c r="AF29" s="1"/>
      <c r="AG29" s="28" t="s">
        <v>1634</v>
      </c>
      <c r="AH29" s="1"/>
      <c r="AI29" s="28" t="s">
        <v>1634</v>
      </c>
      <c r="AJ29" s="1"/>
      <c r="AK29" s="28" t="s">
        <v>1634</v>
      </c>
      <c r="AL29" s="1"/>
      <c r="AM29" s="28" t="s">
        <v>1634</v>
      </c>
      <c r="AN29" s="37"/>
      <c r="AO29" s="36"/>
      <c r="AP29" s="28" t="s">
        <v>1634</v>
      </c>
      <c r="AQ29" s="36"/>
      <c r="AR29" s="28" t="s">
        <v>1634</v>
      </c>
      <c r="AS29" s="36" t="str">
        <f>IF(AR29="","",VLOOKUP(AR29,評価表!$B$2:$C$15,2))</f>
        <v/>
      </c>
      <c r="AT29" s="28" t="s">
        <v>1634</v>
      </c>
      <c r="AU29" s="36" t="str">
        <f>IF(AT29="","",VLOOKUP(AT29,評価表!$B$2:$C$15,2))</f>
        <v/>
      </c>
      <c r="AV29" s="28" t="s">
        <v>1634</v>
      </c>
      <c r="AW29" s="37"/>
      <c r="AX29" s="36" t="str">
        <f>IF(AV29="","",VLOOKUP(AV29,評価表!$B$2:$C$15,2))</f>
        <v/>
      </c>
      <c r="AY29" s="28" t="s">
        <v>1634</v>
      </c>
      <c r="AZ29" s="36" t="str">
        <f>IF(AY29="","",VLOOKUP(AY29,評価表!$B$2:$C$15,2))</f>
        <v/>
      </c>
      <c r="BA29" s="28" t="s">
        <v>1634</v>
      </c>
      <c r="BB29" s="36" t="str">
        <f>IF(BA29="","",VLOOKUP(BA29,評価表!$B$2:$C$15,2))</f>
        <v/>
      </c>
      <c r="BC29" s="28" t="s">
        <v>1634</v>
      </c>
      <c r="BD29" s="36" t="str">
        <f>IF(BC29="","",VLOOKUP(BC29,評価表!$B$2:$C$15,2))</f>
        <v/>
      </c>
      <c r="BE29" s="28" t="s">
        <v>1634</v>
      </c>
      <c r="BF29" s="36" t="str">
        <f>IF(BE29="","",VLOOKUP(BE29,評価表!$B$2:$C$15,2))</f>
        <v/>
      </c>
      <c r="BG29" s="37"/>
      <c r="BH29" s="36"/>
      <c r="BI29" s="36"/>
      <c r="BJ29" s="36"/>
      <c r="BK29" s="98">
        <f>MAX(L29:BJ29)</f>
        <v>0</v>
      </c>
      <c r="BL29" s="98">
        <f>MIN(L29:BK29)</f>
        <v>0</v>
      </c>
      <c r="BM29" s="81" t="e">
        <f>IF(BL29="","",VLOOKUP(BL29,評価表!$B$3:$C$15,2))</f>
        <v>#N/A</v>
      </c>
      <c r="BN29" s="98">
        <f>BK29-BL29</f>
        <v>0</v>
      </c>
      <c r="BO29" s="98" t="str">
        <f>E29</f>
        <v>たどころ しょーん</v>
      </c>
    </row>
    <row r="30" spans="1:67" ht="20.100000000000001" hidden="1" customHeight="1">
      <c r="A30" s="62">
        <v>28</v>
      </c>
      <c r="B30" s="66" t="s">
        <v>380</v>
      </c>
      <c r="C30" s="77" t="s">
        <v>399</v>
      </c>
      <c r="D30" s="74" t="s">
        <v>400</v>
      </c>
      <c r="E30" s="74" t="s">
        <v>401</v>
      </c>
      <c r="F30" s="74" t="s">
        <v>37</v>
      </c>
      <c r="G30" s="78">
        <v>40184</v>
      </c>
      <c r="H30" s="74">
        <f ca="1">DATEDIF($G30,TODAY(),"Y")</f>
        <v>14</v>
      </c>
      <c r="I30" s="82" t="str">
        <f ca="1">CHOOSE(DATEDIF(G30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30" s="74" t="s">
        <v>402</v>
      </c>
      <c r="K30" s="70"/>
      <c r="L30" s="1"/>
      <c r="M30" s="28" t="str">
        <f>IF(L30="","",VLOOKUP(L30,評価表!$B$2:$C$15,2))</f>
        <v/>
      </c>
      <c r="N30" s="1"/>
      <c r="O30" s="28" t="s">
        <v>1634</v>
      </c>
      <c r="P30" s="1"/>
      <c r="Q30" s="28" t="s">
        <v>1634</v>
      </c>
      <c r="R30" s="37"/>
      <c r="S30" s="1"/>
      <c r="T30" s="28" t="s">
        <v>1634</v>
      </c>
      <c r="U30" s="1"/>
      <c r="V30" s="28" t="s">
        <v>1634</v>
      </c>
      <c r="W30" s="1"/>
      <c r="X30" s="28" t="s">
        <v>1634</v>
      </c>
      <c r="Y30" s="1"/>
      <c r="Z30" s="28" t="s">
        <v>1634</v>
      </c>
      <c r="AA30" s="1"/>
      <c r="AB30" s="28" t="s">
        <v>1634</v>
      </c>
      <c r="AC30" s="37"/>
      <c r="AD30" s="1"/>
      <c r="AE30" s="28" t="s">
        <v>1634</v>
      </c>
      <c r="AF30" s="1"/>
      <c r="AG30" s="28" t="s">
        <v>1634</v>
      </c>
      <c r="AH30" s="1"/>
      <c r="AI30" s="28" t="s">
        <v>1634</v>
      </c>
      <c r="AJ30" s="1"/>
      <c r="AK30" s="28" t="s">
        <v>1634</v>
      </c>
      <c r="AL30" s="1"/>
      <c r="AM30" s="28" t="s">
        <v>1634</v>
      </c>
      <c r="AN30" s="37"/>
      <c r="AO30" s="1"/>
      <c r="AP30" s="28" t="s">
        <v>1634</v>
      </c>
      <c r="AQ30" s="36"/>
      <c r="AR30" s="28" t="s">
        <v>1634</v>
      </c>
      <c r="AS30" s="36" t="str">
        <f>IF(AR30="","",VLOOKUP(AR30,評価表!$B$2:$C$15,2))</f>
        <v/>
      </c>
      <c r="AT30" s="28" t="s">
        <v>1634</v>
      </c>
      <c r="AU30" s="36" t="str">
        <f>IF(AT30="","",VLOOKUP(AT30,評価表!$B$2:$C$15,2))</f>
        <v/>
      </c>
      <c r="AV30" s="28" t="s">
        <v>1634</v>
      </c>
      <c r="AW30" s="37"/>
      <c r="AX30" s="36" t="str">
        <f>IF(AV30="","",VLOOKUP(AV30,評価表!$B$2:$C$15,2))</f>
        <v/>
      </c>
      <c r="AY30" s="28" t="s">
        <v>1634</v>
      </c>
      <c r="AZ30" s="36" t="str">
        <f>IF(AY30="","",VLOOKUP(AY30,評価表!$B$2:$C$15,2))</f>
        <v/>
      </c>
      <c r="BA30" s="28" t="s">
        <v>1634</v>
      </c>
      <c r="BB30" s="36" t="str">
        <f>IF(BA30="","",VLOOKUP(BA30,評価表!$B$2:$C$15,2))</f>
        <v/>
      </c>
      <c r="BC30" s="28" t="s">
        <v>1634</v>
      </c>
      <c r="BD30" s="36" t="str">
        <f>IF(BC30="","",VLOOKUP(BC30,評価表!$B$2:$C$15,2))</f>
        <v/>
      </c>
      <c r="BE30" s="28" t="s">
        <v>1634</v>
      </c>
      <c r="BF30" s="36" t="str">
        <f>IF(BE30="","",VLOOKUP(BE30,評価表!$B$2:$C$15,2))</f>
        <v/>
      </c>
      <c r="BG30" s="37"/>
      <c r="BH30" s="36"/>
      <c r="BI30" s="36"/>
      <c r="BJ30" s="36"/>
      <c r="BK30" s="98">
        <f>MAX(L30:BJ30)</f>
        <v>0</v>
      </c>
      <c r="BL30" s="98">
        <f>MIN(L30:BK30)</f>
        <v>0</v>
      </c>
      <c r="BM30" s="81" t="e">
        <f>IF(BL30="","",VLOOKUP(BL30,評価表!$B$3:$C$15,2))</f>
        <v>#N/A</v>
      </c>
      <c r="BN30" s="98">
        <f>BK30-BL30</f>
        <v>0</v>
      </c>
      <c r="BO30" s="98" t="str">
        <f>E30</f>
        <v>いちむらひびき</v>
      </c>
    </row>
    <row r="31" spans="1:67" ht="20.100000000000001" hidden="1" customHeight="1">
      <c r="A31" s="62">
        <v>29</v>
      </c>
      <c r="B31" s="66" t="s">
        <v>380</v>
      </c>
      <c r="C31" s="77" t="s">
        <v>403</v>
      </c>
      <c r="D31" s="74" t="s">
        <v>400</v>
      </c>
      <c r="E31" s="74" t="s">
        <v>404</v>
      </c>
      <c r="F31" s="74" t="s">
        <v>37</v>
      </c>
      <c r="G31" s="78">
        <v>41126</v>
      </c>
      <c r="H31" s="74">
        <f ca="1">DATEDIF($G31,TODAY(),"Y")</f>
        <v>11</v>
      </c>
      <c r="I31" s="82" t="str">
        <f ca="1">CHOOSE(DATEDIF(G31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1" s="74"/>
      <c r="K31" s="70"/>
      <c r="L31" s="1"/>
      <c r="M31" s="28" t="str">
        <f>IF(L31="","",VLOOKUP(L31,評価表!$B$2:$C$15,2))</f>
        <v/>
      </c>
      <c r="N31" s="1"/>
      <c r="O31" s="28" t="s">
        <v>1634</v>
      </c>
      <c r="P31" s="1"/>
      <c r="Q31" s="28" t="s">
        <v>1634</v>
      </c>
      <c r="R31" s="37"/>
      <c r="S31" s="1"/>
      <c r="T31" s="28" t="s">
        <v>1634</v>
      </c>
      <c r="U31" s="1"/>
      <c r="V31" s="28" t="s">
        <v>1634</v>
      </c>
      <c r="W31" s="1"/>
      <c r="X31" s="28" t="s">
        <v>1634</v>
      </c>
      <c r="Y31" s="1"/>
      <c r="Z31" s="28" t="s">
        <v>1634</v>
      </c>
      <c r="AA31" s="1"/>
      <c r="AB31" s="28" t="s">
        <v>1634</v>
      </c>
      <c r="AC31" s="37"/>
      <c r="AD31" s="1"/>
      <c r="AE31" s="28" t="s">
        <v>1634</v>
      </c>
      <c r="AF31" s="1"/>
      <c r="AG31" s="28" t="s">
        <v>1634</v>
      </c>
      <c r="AH31" s="1"/>
      <c r="AI31" s="28" t="s">
        <v>1634</v>
      </c>
      <c r="AJ31" s="1"/>
      <c r="AK31" s="28" t="s">
        <v>1634</v>
      </c>
      <c r="AL31" s="1"/>
      <c r="AM31" s="28" t="s">
        <v>1634</v>
      </c>
      <c r="AN31" s="37"/>
      <c r="AO31" s="1"/>
      <c r="AP31" s="28" t="s">
        <v>1634</v>
      </c>
      <c r="AQ31" s="36"/>
      <c r="AR31" s="28" t="s">
        <v>1634</v>
      </c>
      <c r="AS31" s="36" t="str">
        <f>IF(AR31="","",VLOOKUP(AR31,評価表!$B$2:$C$15,2))</f>
        <v/>
      </c>
      <c r="AT31" s="28" t="s">
        <v>1634</v>
      </c>
      <c r="AU31" s="36" t="str">
        <f>IF(AT31="","",VLOOKUP(AT31,評価表!$B$2:$C$15,2))</f>
        <v/>
      </c>
      <c r="AV31" s="28" t="s">
        <v>1634</v>
      </c>
      <c r="AW31" s="37"/>
      <c r="AX31" s="36" t="str">
        <f>IF(AV31="","",VLOOKUP(AV31,評価表!$B$2:$C$15,2))</f>
        <v/>
      </c>
      <c r="AY31" s="28" t="s">
        <v>1634</v>
      </c>
      <c r="AZ31" s="36" t="str">
        <f>IF(AY31="","",VLOOKUP(AY31,評価表!$B$2:$C$15,2))</f>
        <v/>
      </c>
      <c r="BA31" s="28" t="s">
        <v>1634</v>
      </c>
      <c r="BB31" s="36" t="str">
        <f>IF(BA31="","",VLOOKUP(BA31,評価表!$B$2:$C$15,2))</f>
        <v/>
      </c>
      <c r="BC31" s="28" t="s">
        <v>1634</v>
      </c>
      <c r="BD31" s="36" t="str">
        <f>IF(BC31="","",VLOOKUP(BC31,評価表!$B$2:$C$15,2))</f>
        <v/>
      </c>
      <c r="BE31" s="28" t="s">
        <v>1634</v>
      </c>
      <c r="BF31" s="36" t="str">
        <f>IF(BE31="","",VLOOKUP(BE31,評価表!$B$2:$C$15,2))</f>
        <v/>
      </c>
      <c r="BG31" s="37"/>
      <c r="BH31" s="36"/>
      <c r="BI31" s="36"/>
      <c r="BJ31" s="36"/>
      <c r="BK31" s="98">
        <f>MAX(L31:BJ31)</f>
        <v>0</v>
      </c>
      <c r="BL31" s="98">
        <f>MIN(L31:BK31)</f>
        <v>0</v>
      </c>
      <c r="BM31" s="81" t="e">
        <f>IF(BL31="","",VLOOKUP(BL31,評価表!$B$3:$C$15,2))</f>
        <v>#N/A</v>
      </c>
      <c r="BN31" s="98">
        <f>BK31-BL31</f>
        <v>0</v>
      </c>
      <c r="BO31" s="98" t="str">
        <f>E31</f>
        <v>いちむらあきら</v>
      </c>
    </row>
    <row r="32" spans="1:67" ht="20.100000000000001" hidden="1" customHeight="1">
      <c r="A32" s="62">
        <v>30</v>
      </c>
      <c r="B32" s="66" t="s">
        <v>405</v>
      </c>
      <c r="C32" s="77" t="s">
        <v>406</v>
      </c>
      <c r="D32" s="74" t="s">
        <v>400</v>
      </c>
      <c r="E32" s="74" t="s">
        <v>407</v>
      </c>
      <c r="F32" s="74" t="s">
        <v>29</v>
      </c>
      <c r="G32" s="78">
        <v>40749</v>
      </c>
      <c r="H32" s="74">
        <f ca="1">DATEDIF($G32,TODAY(),"Y")</f>
        <v>12</v>
      </c>
      <c r="I32" s="82" t="str">
        <f ca="1">CHOOSE(DATEDIF(G32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2" s="74" t="s">
        <v>408</v>
      </c>
      <c r="K32" s="70"/>
      <c r="L32" s="1"/>
      <c r="M32" s="28" t="str">
        <f>IF(L32="","",VLOOKUP(L32,評価表!$B$2:$C$15,2))</f>
        <v/>
      </c>
      <c r="N32" s="1"/>
      <c r="O32" s="28" t="s">
        <v>1634</v>
      </c>
      <c r="P32" s="1"/>
      <c r="Q32" s="28" t="s">
        <v>1634</v>
      </c>
      <c r="R32" s="37"/>
      <c r="S32" s="1"/>
      <c r="T32" s="28" t="s">
        <v>1634</v>
      </c>
      <c r="U32" s="1"/>
      <c r="V32" s="28" t="s">
        <v>1634</v>
      </c>
      <c r="W32" s="1"/>
      <c r="X32" s="28" t="s">
        <v>1634</v>
      </c>
      <c r="Y32" s="1"/>
      <c r="Z32" s="28" t="s">
        <v>1634</v>
      </c>
      <c r="AA32" s="1"/>
      <c r="AB32" s="28" t="s">
        <v>1634</v>
      </c>
      <c r="AC32" s="37"/>
      <c r="AD32" s="1"/>
      <c r="AE32" s="28" t="s">
        <v>1634</v>
      </c>
      <c r="AF32" s="1"/>
      <c r="AG32" s="28" t="s">
        <v>1634</v>
      </c>
      <c r="AH32" s="1"/>
      <c r="AI32" s="28" t="s">
        <v>1634</v>
      </c>
      <c r="AJ32" s="1"/>
      <c r="AK32" s="28" t="s">
        <v>1634</v>
      </c>
      <c r="AL32" s="1"/>
      <c r="AM32" s="28" t="s">
        <v>1634</v>
      </c>
      <c r="AN32" s="37"/>
      <c r="AO32" s="1"/>
      <c r="AP32" s="28" t="s">
        <v>1634</v>
      </c>
      <c r="AQ32" s="36"/>
      <c r="AR32" s="28" t="s">
        <v>1634</v>
      </c>
      <c r="AS32" s="36" t="str">
        <f>IF(AR32="","",VLOOKUP(AR32,評価表!$B$2:$C$15,2))</f>
        <v/>
      </c>
      <c r="AT32" s="28" t="s">
        <v>1634</v>
      </c>
      <c r="AU32" s="36" t="str">
        <f>IF(AT32="","",VLOOKUP(AT32,評価表!$B$2:$C$15,2))</f>
        <v/>
      </c>
      <c r="AV32" s="28" t="s">
        <v>1634</v>
      </c>
      <c r="AW32" s="37"/>
      <c r="AX32" s="36" t="str">
        <f>IF(AV32="","",VLOOKUP(AV32,評価表!$B$2:$C$15,2))</f>
        <v/>
      </c>
      <c r="AY32" s="28" t="s">
        <v>1634</v>
      </c>
      <c r="AZ32" s="36" t="str">
        <f>IF(AY32="","",VLOOKUP(AY32,評価表!$B$2:$C$15,2))</f>
        <v/>
      </c>
      <c r="BA32" s="28" t="s">
        <v>1634</v>
      </c>
      <c r="BB32" s="36" t="str">
        <f>IF(BA32="","",VLOOKUP(BA32,評価表!$B$2:$C$15,2))</f>
        <v/>
      </c>
      <c r="BC32" s="28" t="s">
        <v>1634</v>
      </c>
      <c r="BD32" s="36" t="str">
        <f>IF(BC32="","",VLOOKUP(BC32,評価表!$B$2:$C$15,2))</f>
        <v/>
      </c>
      <c r="BE32" s="28" t="s">
        <v>1634</v>
      </c>
      <c r="BF32" s="36" t="str">
        <f>IF(BE32="","",VLOOKUP(BE32,評価表!$B$2:$C$15,2))</f>
        <v/>
      </c>
      <c r="BG32" s="37"/>
      <c r="BH32" s="36"/>
      <c r="BI32" s="36"/>
      <c r="BJ32" s="36"/>
      <c r="BK32" s="98">
        <f>MAX(L32:BJ32)</f>
        <v>0</v>
      </c>
      <c r="BL32" s="98">
        <f>MIN(L32:BK32)</f>
        <v>0</v>
      </c>
      <c r="BM32" s="81" t="e">
        <f>IF(BL32="","",VLOOKUP(BL32,評価表!$B$3:$C$15,2))</f>
        <v>#N/A</v>
      </c>
      <c r="BN32" s="98">
        <f>BK32-BL32</f>
        <v>0</v>
      </c>
      <c r="BO32" s="98" t="str">
        <f>E32</f>
        <v>おおば　そうた</v>
      </c>
    </row>
    <row r="33" spans="1:67" ht="20.100000000000001" hidden="1" customHeight="1">
      <c r="A33" s="62">
        <v>31</v>
      </c>
      <c r="B33" s="66" t="s">
        <v>409</v>
      </c>
      <c r="C33" s="77" t="s">
        <v>410</v>
      </c>
      <c r="D33" s="74" t="s">
        <v>400</v>
      </c>
      <c r="E33" s="74" t="s">
        <v>411</v>
      </c>
      <c r="F33" s="74" t="s">
        <v>29</v>
      </c>
      <c r="G33" s="78">
        <v>40056</v>
      </c>
      <c r="H33" s="74">
        <f ca="1">DATEDIF($G33,TODAY(),"Y")</f>
        <v>14</v>
      </c>
      <c r="I33" s="82" t="str">
        <f ca="1">CHOOSE(DATEDIF(G33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33" s="74" t="s">
        <v>412</v>
      </c>
      <c r="K33" s="70"/>
      <c r="L33" s="1"/>
      <c r="M33" s="28" t="str">
        <f>IF(L33="","",VLOOKUP(L33,評価表!$B$2:$C$15,2))</f>
        <v/>
      </c>
      <c r="N33" s="1"/>
      <c r="O33" s="28" t="s">
        <v>1634</v>
      </c>
      <c r="P33" s="1"/>
      <c r="Q33" s="28" t="s">
        <v>1634</v>
      </c>
      <c r="R33" s="37"/>
      <c r="S33" s="1"/>
      <c r="T33" s="28" t="s">
        <v>1634</v>
      </c>
      <c r="U33" s="1"/>
      <c r="V33" s="28" t="s">
        <v>1634</v>
      </c>
      <c r="W33" s="1"/>
      <c r="X33" s="28" t="s">
        <v>1634</v>
      </c>
      <c r="Y33" s="1"/>
      <c r="Z33" s="28" t="s">
        <v>1634</v>
      </c>
      <c r="AA33" s="1"/>
      <c r="AB33" s="28" t="s">
        <v>1634</v>
      </c>
      <c r="AC33" s="37"/>
      <c r="AD33" s="1"/>
      <c r="AE33" s="28" t="s">
        <v>1634</v>
      </c>
      <c r="AF33" s="1"/>
      <c r="AG33" s="28" t="s">
        <v>1634</v>
      </c>
      <c r="AH33" s="1"/>
      <c r="AI33" s="28" t="s">
        <v>1634</v>
      </c>
      <c r="AJ33" s="1"/>
      <c r="AK33" s="28" t="s">
        <v>1634</v>
      </c>
      <c r="AL33" s="1"/>
      <c r="AM33" s="28" t="s">
        <v>1634</v>
      </c>
      <c r="AN33" s="37"/>
      <c r="AO33" s="1"/>
      <c r="AP33" s="28" t="s">
        <v>1634</v>
      </c>
      <c r="AQ33" s="36"/>
      <c r="AR33" s="28" t="s">
        <v>1634</v>
      </c>
      <c r="AS33" s="36" t="str">
        <f>IF(AR33="","",VLOOKUP(AR33,評価表!$B$2:$C$15,2))</f>
        <v/>
      </c>
      <c r="AT33" s="28" t="s">
        <v>1634</v>
      </c>
      <c r="AU33" s="36" t="str">
        <f>IF(AT33="","",VLOOKUP(AT33,評価表!$B$2:$C$15,2))</f>
        <v/>
      </c>
      <c r="AV33" s="28" t="s">
        <v>1634</v>
      </c>
      <c r="AW33" s="37"/>
      <c r="AX33" s="36" t="str">
        <f>IF(AV33="","",VLOOKUP(AV33,評価表!$B$2:$C$15,2))</f>
        <v/>
      </c>
      <c r="AY33" s="28" t="s">
        <v>1634</v>
      </c>
      <c r="AZ33" s="36" t="str">
        <f>IF(AY33="","",VLOOKUP(AY33,評価表!$B$2:$C$15,2))</f>
        <v/>
      </c>
      <c r="BA33" s="28" t="s">
        <v>1634</v>
      </c>
      <c r="BB33" s="36" t="str">
        <f>IF(BA33="","",VLOOKUP(BA33,評価表!$B$2:$C$15,2))</f>
        <v/>
      </c>
      <c r="BC33" s="28" t="s">
        <v>1634</v>
      </c>
      <c r="BD33" s="36" t="str">
        <f>IF(BC33="","",VLOOKUP(BC33,評価表!$B$2:$C$15,2))</f>
        <v/>
      </c>
      <c r="BE33" s="28" t="s">
        <v>1634</v>
      </c>
      <c r="BF33" s="36" t="str">
        <f>IF(BE33="","",VLOOKUP(BE33,評価表!$B$2:$C$15,2))</f>
        <v/>
      </c>
      <c r="BG33" s="37"/>
      <c r="BH33" s="36"/>
      <c r="BI33" s="36"/>
      <c r="BJ33" s="36"/>
      <c r="BK33" s="98">
        <f>MAX(L33:BJ33)</f>
        <v>0</v>
      </c>
      <c r="BL33" s="98">
        <f>MIN(L33:BK33)</f>
        <v>0</v>
      </c>
      <c r="BM33" s="81" t="e">
        <f>IF(BL33="","",VLOOKUP(BL33,評価表!$B$3:$C$15,2))</f>
        <v>#N/A</v>
      </c>
      <c r="BN33" s="98">
        <f>BK33-BL33</f>
        <v>0</v>
      </c>
      <c r="BO33" s="98" t="str">
        <f>E33</f>
        <v>いとう ゆうき</v>
      </c>
    </row>
    <row r="34" spans="1:67" ht="20.100000000000001" hidden="1" customHeight="1">
      <c r="A34" s="62">
        <v>32</v>
      </c>
      <c r="B34" s="66" t="s">
        <v>413</v>
      </c>
      <c r="C34" s="77" t="s">
        <v>414</v>
      </c>
      <c r="D34" s="74" t="s">
        <v>400</v>
      </c>
      <c r="E34" s="74" t="s">
        <v>415</v>
      </c>
      <c r="F34" s="74" t="s">
        <v>29</v>
      </c>
      <c r="G34" s="78">
        <v>41027</v>
      </c>
      <c r="H34" s="74">
        <f ca="1">DATEDIF($G34,TODAY(),"Y")</f>
        <v>12</v>
      </c>
      <c r="I34" s="82" t="str">
        <f ca="1">CHOOSE(DATEDIF(G34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4" s="74"/>
      <c r="K34" s="70"/>
      <c r="L34" s="1"/>
      <c r="M34" s="28" t="str">
        <f>IF(L34="","",VLOOKUP(L34,評価表!$B$2:$C$15,2))</f>
        <v/>
      </c>
      <c r="N34" s="1"/>
      <c r="O34" s="28" t="s">
        <v>1634</v>
      </c>
      <c r="P34" s="1"/>
      <c r="Q34" s="28" t="s">
        <v>1634</v>
      </c>
      <c r="R34" s="37"/>
      <c r="S34" s="1"/>
      <c r="T34" s="28" t="s">
        <v>1634</v>
      </c>
      <c r="U34" s="1"/>
      <c r="V34" s="28" t="s">
        <v>1634</v>
      </c>
      <c r="W34" s="1"/>
      <c r="X34" s="28" t="s">
        <v>1634</v>
      </c>
      <c r="Y34" s="1"/>
      <c r="Z34" s="28" t="s">
        <v>1634</v>
      </c>
      <c r="AA34" s="1"/>
      <c r="AB34" s="28" t="s">
        <v>1634</v>
      </c>
      <c r="AC34" s="37"/>
      <c r="AD34" s="1"/>
      <c r="AE34" s="28" t="s">
        <v>1634</v>
      </c>
      <c r="AF34" s="1"/>
      <c r="AG34" s="28" t="s">
        <v>1634</v>
      </c>
      <c r="AH34" s="1"/>
      <c r="AI34" s="28" t="s">
        <v>1634</v>
      </c>
      <c r="AJ34" s="1"/>
      <c r="AK34" s="28" t="s">
        <v>1634</v>
      </c>
      <c r="AL34" s="1"/>
      <c r="AM34" s="28" t="s">
        <v>1634</v>
      </c>
      <c r="AN34" s="37"/>
      <c r="AO34" s="1"/>
      <c r="AP34" s="28" t="s">
        <v>1634</v>
      </c>
      <c r="AQ34" s="36"/>
      <c r="AR34" s="28" t="s">
        <v>1634</v>
      </c>
      <c r="AS34" s="36" t="str">
        <f>IF(AR34="","",VLOOKUP(AR34,評価表!$B$2:$C$15,2))</f>
        <v/>
      </c>
      <c r="AT34" s="28" t="s">
        <v>1634</v>
      </c>
      <c r="AU34" s="36" t="str">
        <f>IF(AT34="","",VLOOKUP(AT34,評価表!$B$2:$C$15,2))</f>
        <v/>
      </c>
      <c r="AV34" s="28" t="s">
        <v>1634</v>
      </c>
      <c r="AW34" s="37"/>
      <c r="AX34" s="36" t="str">
        <f>IF(AV34="","",VLOOKUP(AV34,評価表!$B$2:$C$15,2))</f>
        <v/>
      </c>
      <c r="AY34" s="28" t="s">
        <v>1634</v>
      </c>
      <c r="AZ34" s="36" t="str">
        <f>IF(AY34="","",VLOOKUP(AY34,評価表!$B$2:$C$15,2))</f>
        <v/>
      </c>
      <c r="BA34" s="28" t="s">
        <v>1634</v>
      </c>
      <c r="BB34" s="36" t="str">
        <f>IF(BA34="","",VLOOKUP(BA34,評価表!$B$2:$C$15,2))</f>
        <v/>
      </c>
      <c r="BC34" s="28" t="s">
        <v>1634</v>
      </c>
      <c r="BD34" s="36" t="str">
        <f>IF(BC34="","",VLOOKUP(BC34,評価表!$B$2:$C$15,2))</f>
        <v/>
      </c>
      <c r="BE34" s="28" t="s">
        <v>1634</v>
      </c>
      <c r="BF34" s="36" t="str">
        <f>IF(BE34="","",VLOOKUP(BE34,評価表!$B$2:$C$15,2))</f>
        <v/>
      </c>
      <c r="BG34" s="37"/>
      <c r="BH34" s="36"/>
      <c r="BI34" s="36"/>
      <c r="BJ34" s="36"/>
      <c r="BK34" s="98">
        <f>MAX(L34:BJ34)</f>
        <v>0</v>
      </c>
      <c r="BL34" s="98">
        <f>MIN(L34:BK34)</f>
        <v>0</v>
      </c>
      <c r="BM34" s="81" t="e">
        <f>IF(BL34="","",VLOOKUP(BL34,評価表!$B$3:$C$15,2))</f>
        <v>#N/A</v>
      </c>
      <c r="BN34" s="98">
        <f>BK34-BL34</f>
        <v>0</v>
      </c>
      <c r="BO34" s="98" t="str">
        <f>E34</f>
        <v>よしまさ こうし</v>
      </c>
    </row>
    <row r="35" spans="1:67" ht="20.100000000000001" hidden="1" customHeight="1">
      <c r="A35" s="62">
        <v>33</v>
      </c>
      <c r="B35" s="66" t="s">
        <v>413</v>
      </c>
      <c r="C35" s="77" t="s">
        <v>416</v>
      </c>
      <c r="D35" s="74" t="s">
        <v>400</v>
      </c>
      <c r="E35" s="74" t="s">
        <v>417</v>
      </c>
      <c r="F35" s="74" t="s">
        <v>29</v>
      </c>
      <c r="G35" s="78">
        <v>41728</v>
      </c>
      <c r="H35" s="74">
        <f ca="1">DATEDIF($G35,TODAY(),"Y")</f>
        <v>10</v>
      </c>
      <c r="I35" s="82" t="str">
        <f ca="1">CHOOSE(DATEDIF(G35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5" s="74"/>
      <c r="K35" s="70"/>
      <c r="L35" s="1"/>
      <c r="M35" s="28" t="str">
        <f>IF(L35="","",VLOOKUP(L35,評価表!$B$2:$C$15,2))</f>
        <v/>
      </c>
      <c r="N35" s="1"/>
      <c r="O35" s="28" t="s">
        <v>1634</v>
      </c>
      <c r="P35" s="1"/>
      <c r="Q35" s="28" t="s">
        <v>1634</v>
      </c>
      <c r="R35" s="37"/>
      <c r="S35" s="1"/>
      <c r="T35" s="28" t="s">
        <v>1634</v>
      </c>
      <c r="U35" s="1"/>
      <c r="V35" s="28" t="s">
        <v>1634</v>
      </c>
      <c r="W35" s="1"/>
      <c r="X35" s="28" t="s">
        <v>1634</v>
      </c>
      <c r="Y35" s="1"/>
      <c r="Z35" s="28" t="s">
        <v>1634</v>
      </c>
      <c r="AA35" s="1"/>
      <c r="AB35" s="28" t="s">
        <v>1634</v>
      </c>
      <c r="AC35" s="37"/>
      <c r="AD35" s="1"/>
      <c r="AE35" s="28" t="s">
        <v>1634</v>
      </c>
      <c r="AF35" s="1"/>
      <c r="AG35" s="28" t="s">
        <v>1634</v>
      </c>
      <c r="AH35" s="1"/>
      <c r="AI35" s="28" t="s">
        <v>1634</v>
      </c>
      <c r="AJ35" s="1"/>
      <c r="AK35" s="28" t="s">
        <v>1634</v>
      </c>
      <c r="AL35" s="1"/>
      <c r="AM35" s="28" t="s">
        <v>1634</v>
      </c>
      <c r="AN35" s="37"/>
      <c r="AO35" s="1"/>
      <c r="AP35" s="28" t="s">
        <v>1634</v>
      </c>
      <c r="AQ35" s="36"/>
      <c r="AR35" s="28" t="s">
        <v>1634</v>
      </c>
      <c r="AS35" s="36" t="str">
        <f>IF(AR35="","",VLOOKUP(AR35,評価表!$B$2:$C$15,2))</f>
        <v/>
      </c>
      <c r="AT35" s="28" t="s">
        <v>1634</v>
      </c>
      <c r="AU35" s="36" t="str">
        <f>IF(AT35="","",VLOOKUP(AT35,評価表!$B$2:$C$15,2))</f>
        <v/>
      </c>
      <c r="AV35" s="28" t="s">
        <v>1634</v>
      </c>
      <c r="AW35" s="37"/>
      <c r="AX35" s="36" t="str">
        <f>IF(AV35="","",VLOOKUP(AV35,評価表!$B$2:$C$15,2))</f>
        <v/>
      </c>
      <c r="AY35" s="28" t="s">
        <v>1634</v>
      </c>
      <c r="AZ35" s="36" t="str">
        <f>IF(AY35="","",VLOOKUP(AY35,評価表!$B$2:$C$15,2))</f>
        <v/>
      </c>
      <c r="BA35" s="28" t="s">
        <v>1634</v>
      </c>
      <c r="BB35" s="36" t="str">
        <f>IF(BA35="","",VLOOKUP(BA35,評価表!$B$2:$C$15,2))</f>
        <v/>
      </c>
      <c r="BC35" s="28" t="s">
        <v>1634</v>
      </c>
      <c r="BD35" s="36" t="str">
        <f>IF(BC35="","",VLOOKUP(BC35,評価表!$B$2:$C$15,2))</f>
        <v/>
      </c>
      <c r="BE35" s="28" t="s">
        <v>1634</v>
      </c>
      <c r="BF35" s="36" t="str">
        <f>IF(BE35="","",VLOOKUP(BE35,評価表!$B$2:$C$15,2))</f>
        <v/>
      </c>
      <c r="BG35" s="37"/>
      <c r="BH35" s="36"/>
      <c r="BI35" s="36"/>
      <c r="BJ35" s="36"/>
      <c r="BK35" s="98">
        <f>MAX(L35:BJ35)</f>
        <v>0</v>
      </c>
      <c r="BL35" s="98">
        <f>MIN(L35:BK35)</f>
        <v>0</v>
      </c>
      <c r="BM35" s="81" t="e">
        <f>IF(BL35="","",VLOOKUP(BL35,評価表!$B$3:$C$15,2))</f>
        <v>#N/A</v>
      </c>
      <c r="BN35" s="98">
        <f>BK35-BL35</f>
        <v>0</v>
      </c>
      <c r="BO35" s="98" t="str">
        <f>E35</f>
        <v>よしまさ れいし</v>
      </c>
    </row>
    <row r="36" spans="1:67" ht="20.100000000000001" hidden="1" customHeight="1">
      <c r="A36" s="62">
        <v>34</v>
      </c>
      <c r="B36" s="66" t="s">
        <v>418</v>
      </c>
      <c r="C36" s="77" t="s">
        <v>419</v>
      </c>
      <c r="D36" s="62" t="s">
        <v>400</v>
      </c>
      <c r="E36" s="80" t="s">
        <v>420</v>
      </c>
      <c r="F36" s="62" t="s">
        <v>29</v>
      </c>
      <c r="G36" s="83">
        <v>41687</v>
      </c>
      <c r="H36" s="62">
        <f ca="1">DATEDIF($G36,TODAY(),"Y")</f>
        <v>10</v>
      </c>
      <c r="I36" s="82" t="str">
        <f ca="1">CHOOSE(DATEDIF(G36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6" s="62" t="s">
        <v>408</v>
      </c>
      <c r="K36" s="70"/>
      <c r="L36" s="1"/>
      <c r="M36" s="28" t="str">
        <f>IF(L36="","",VLOOKUP(L36,評価表!$B$2:$C$15,2))</f>
        <v/>
      </c>
      <c r="N36" s="1"/>
      <c r="O36" s="28" t="s">
        <v>1634</v>
      </c>
      <c r="P36" s="1"/>
      <c r="Q36" s="28" t="s">
        <v>1634</v>
      </c>
      <c r="R36" s="37"/>
      <c r="S36" s="1"/>
      <c r="T36" s="28" t="s">
        <v>1634</v>
      </c>
      <c r="U36" s="1"/>
      <c r="V36" s="28" t="s">
        <v>1634</v>
      </c>
      <c r="W36" s="1"/>
      <c r="X36" s="28" t="s">
        <v>1634</v>
      </c>
      <c r="Y36" s="1"/>
      <c r="Z36" s="28" t="s">
        <v>1634</v>
      </c>
      <c r="AA36" s="1"/>
      <c r="AB36" s="28" t="s">
        <v>1634</v>
      </c>
      <c r="AC36" s="37"/>
      <c r="AD36" s="1"/>
      <c r="AE36" s="28" t="s">
        <v>1634</v>
      </c>
      <c r="AF36" s="1"/>
      <c r="AG36" s="28" t="s">
        <v>1634</v>
      </c>
      <c r="AH36" s="1"/>
      <c r="AI36" s="28" t="s">
        <v>1634</v>
      </c>
      <c r="AJ36" s="1"/>
      <c r="AK36" s="28" t="s">
        <v>1634</v>
      </c>
      <c r="AL36" s="1"/>
      <c r="AM36" s="28" t="s">
        <v>1634</v>
      </c>
      <c r="AN36" s="37"/>
      <c r="AO36" s="1"/>
      <c r="AP36" s="28" t="s">
        <v>1634</v>
      </c>
      <c r="AQ36" s="36"/>
      <c r="AR36" s="28" t="s">
        <v>1634</v>
      </c>
      <c r="AS36" s="36" t="str">
        <f>IF(AR36="","",VLOOKUP(AR36,評価表!$B$2:$C$15,2))</f>
        <v/>
      </c>
      <c r="AT36" s="28" t="s">
        <v>1634</v>
      </c>
      <c r="AU36" s="36" t="str">
        <f>IF(AT36="","",VLOOKUP(AT36,評価表!$B$2:$C$15,2))</f>
        <v/>
      </c>
      <c r="AV36" s="28" t="s">
        <v>1634</v>
      </c>
      <c r="AW36" s="37"/>
      <c r="AX36" s="36" t="str">
        <f>IF(AV36="","",VLOOKUP(AV36,評価表!$B$2:$C$15,2))</f>
        <v/>
      </c>
      <c r="AY36" s="28" t="s">
        <v>1634</v>
      </c>
      <c r="AZ36" s="36" t="str">
        <f>IF(AY36="","",VLOOKUP(AY36,評価表!$B$2:$C$15,2))</f>
        <v/>
      </c>
      <c r="BA36" s="28" t="s">
        <v>1634</v>
      </c>
      <c r="BB36" s="36" t="str">
        <f>IF(BA36="","",VLOOKUP(BA36,評価表!$B$2:$C$15,2))</f>
        <v/>
      </c>
      <c r="BC36" s="28" t="s">
        <v>1634</v>
      </c>
      <c r="BD36" s="36" t="str">
        <f>IF(BC36="","",VLOOKUP(BC36,評価表!$B$2:$C$15,2))</f>
        <v/>
      </c>
      <c r="BE36" s="28" t="s">
        <v>1634</v>
      </c>
      <c r="BF36" s="36" t="str">
        <f>IF(BE36="","",VLOOKUP(BE36,評価表!$B$2:$C$15,2))</f>
        <v/>
      </c>
      <c r="BG36" s="37"/>
      <c r="BH36" s="36"/>
      <c r="BI36" s="36"/>
      <c r="BJ36" s="36"/>
      <c r="BK36" s="98">
        <f>MAX(L36:BJ36)</f>
        <v>0</v>
      </c>
      <c r="BL36" s="98">
        <f>MIN(L36:BK36)</f>
        <v>0</v>
      </c>
      <c r="BM36" s="81" t="e">
        <f>IF(BL36="","",VLOOKUP(BL36,評価表!$B$3:$C$15,2))</f>
        <v>#N/A</v>
      </c>
      <c r="BN36" s="98">
        <f>BK36-BL36</f>
        <v>0</v>
      </c>
      <c r="BO36" s="98" t="str">
        <f>E36</f>
        <v>いわさきわたる</v>
      </c>
    </row>
    <row r="37" spans="1:67" ht="20.100000000000001" hidden="1" customHeight="1">
      <c r="A37" s="62">
        <v>35</v>
      </c>
      <c r="B37" s="66" t="s">
        <v>421</v>
      </c>
      <c r="C37" s="65" t="s">
        <v>422</v>
      </c>
      <c r="D37" s="62" t="s">
        <v>145</v>
      </c>
      <c r="E37" s="74" t="s">
        <v>423</v>
      </c>
      <c r="F37" s="74" t="s">
        <v>29</v>
      </c>
      <c r="G37" s="78">
        <v>40872</v>
      </c>
      <c r="H37" s="74">
        <f ca="1">DATEDIF($G37,TODAY(),"Y")</f>
        <v>12</v>
      </c>
      <c r="I37" s="82" t="str">
        <f ca="1">CHOOSE(DATEDIF(G37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7" s="74" t="s">
        <v>379</v>
      </c>
      <c r="K37" s="70"/>
      <c r="L37" s="1"/>
      <c r="M37" s="28" t="str">
        <f>IF(L37="","",VLOOKUP(L37,評価表!$B$2:$C$15,2))</f>
        <v/>
      </c>
      <c r="N37" s="1"/>
      <c r="O37" s="28" t="s">
        <v>1634</v>
      </c>
      <c r="P37" s="1"/>
      <c r="Q37" s="28" t="s">
        <v>1634</v>
      </c>
      <c r="R37" s="37"/>
      <c r="S37" s="1"/>
      <c r="T37" s="28" t="s">
        <v>1634</v>
      </c>
      <c r="U37" s="1"/>
      <c r="V37" s="28" t="s">
        <v>1634</v>
      </c>
      <c r="W37" s="1"/>
      <c r="X37" s="28" t="s">
        <v>1634</v>
      </c>
      <c r="Y37" s="1"/>
      <c r="Z37" s="28" t="s">
        <v>1634</v>
      </c>
      <c r="AA37" s="1"/>
      <c r="AB37" s="28" t="s">
        <v>1634</v>
      </c>
      <c r="AC37" s="37"/>
      <c r="AD37" s="1"/>
      <c r="AE37" s="28" t="s">
        <v>1634</v>
      </c>
      <c r="AF37" s="1"/>
      <c r="AG37" s="28" t="s">
        <v>1634</v>
      </c>
      <c r="AH37" s="1"/>
      <c r="AI37" s="28" t="s">
        <v>1634</v>
      </c>
      <c r="AJ37" s="1"/>
      <c r="AK37" s="28" t="s">
        <v>1634</v>
      </c>
      <c r="AL37" s="1"/>
      <c r="AM37" s="28" t="s">
        <v>1634</v>
      </c>
      <c r="AN37" s="37"/>
      <c r="AO37" s="36"/>
      <c r="AP37" s="28" t="s">
        <v>1634</v>
      </c>
      <c r="AQ37" s="36"/>
      <c r="AR37" s="28" t="s">
        <v>1634</v>
      </c>
      <c r="AS37" s="36" t="str">
        <f>IF(AR37="","",VLOOKUP(AR37,評価表!$B$2:$C$15,2))</f>
        <v/>
      </c>
      <c r="AT37" s="28" t="s">
        <v>1634</v>
      </c>
      <c r="AU37" s="36" t="str">
        <f>IF(AT37="","",VLOOKUP(AT37,評価表!$B$2:$C$15,2))</f>
        <v/>
      </c>
      <c r="AV37" s="28" t="s">
        <v>1634</v>
      </c>
      <c r="AW37" s="37"/>
      <c r="AX37" s="36" t="str">
        <f>IF(AV37="","",VLOOKUP(AV37,評価表!$B$2:$C$15,2))</f>
        <v/>
      </c>
      <c r="AY37" s="28" t="s">
        <v>1634</v>
      </c>
      <c r="AZ37" s="36" t="str">
        <f>IF(AY37="","",VLOOKUP(AY37,評価表!$B$2:$C$15,2))</f>
        <v/>
      </c>
      <c r="BA37" s="28" t="s">
        <v>1634</v>
      </c>
      <c r="BB37" s="36" t="str">
        <f>IF(BA37="","",VLOOKUP(BA37,評価表!$B$2:$C$15,2))</f>
        <v/>
      </c>
      <c r="BC37" s="28" t="s">
        <v>1634</v>
      </c>
      <c r="BD37" s="36" t="str">
        <f>IF(BC37="","",VLOOKUP(BC37,評価表!$B$2:$C$15,2))</f>
        <v/>
      </c>
      <c r="BE37" s="28" t="s">
        <v>1634</v>
      </c>
      <c r="BF37" s="36" t="str">
        <f>IF(BE37="","",VLOOKUP(BE37,評価表!$B$2:$C$15,2))</f>
        <v/>
      </c>
      <c r="BG37" s="37"/>
      <c r="BH37" s="36"/>
      <c r="BI37" s="36"/>
      <c r="BJ37" s="36"/>
      <c r="BK37" s="98">
        <f>MAX(L37:BJ37)</f>
        <v>0</v>
      </c>
      <c r="BL37" s="98">
        <f>MIN(L37:BK37)</f>
        <v>0</v>
      </c>
      <c r="BM37" s="81" t="e">
        <f>IF(BL37="","",VLOOKUP(BL37,評価表!$B$3:$C$15,2))</f>
        <v>#N/A</v>
      </c>
      <c r="BN37" s="98">
        <f>BK37-BL37</f>
        <v>0</v>
      </c>
      <c r="BO37" s="98" t="str">
        <f>E37</f>
        <v>さとう ゆうき</v>
      </c>
    </row>
    <row r="38" spans="1:67" ht="20.100000000000001" hidden="1" customHeight="1">
      <c r="A38" s="62">
        <v>36</v>
      </c>
      <c r="B38" s="66" t="s">
        <v>339</v>
      </c>
      <c r="C38" s="65" t="s">
        <v>424</v>
      </c>
      <c r="D38" s="65" t="s">
        <v>142</v>
      </c>
      <c r="E38" s="62" t="s">
        <v>425</v>
      </c>
      <c r="F38" s="62" t="s">
        <v>29</v>
      </c>
      <c r="G38" s="78">
        <v>40474</v>
      </c>
      <c r="H38" s="62">
        <f ca="1">DATEDIF($G38,TODAY(),"Y")</f>
        <v>13</v>
      </c>
      <c r="I38" s="82" t="str">
        <f ca="1">CHOOSE(DATEDIF(G38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8" s="62" t="s">
        <v>426</v>
      </c>
      <c r="K38" s="70"/>
      <c r="L38" s="1"/>
      <c r="M38" s="28" t="str">
        <f>IF(L38="","",VLOOKUP(L38,評価表!$B$2:$C$15,2))</f>
        <v/>
      </c>
      <c r="N38" s="1"/>
      <c r="O38" s="28" t="s">
        <v>1634</v>
      </c>
      <c r="P38" s="1"/>
      <c r="Q38" s="28" t="s">
        <v>1634</v>
      </c>
      <c r="R38" s="37"/>
      <c r="S38" s="1"/>
      <c r="T38" s="28" t="s">
        <v>1634</v>
      </c>
      <c r="U38" s="1"/>
      <c r="V38" s="28" t="s">
        <v>1634</v>
      </c>
      <c r="W38" s="1"/>
      <c r="X38" s="28" t="s">
        <v>1634</v>
      </c>
      <c r="Y38" s="1"/>
      <c r="Z38" s="28" t="s">
        <v>1634</v>
      </c>
      <c r="AA38" s="1"/>
      <c r="AB38" s="28" t="s">
        <v>1634</v>
      </c>
      <c r="AC38" s="37"/>
      <c r="AD38" s="1"/>
      <c r="AE38" s="28" t="s">
        <v>1634</v>
      </c>
      <c r="AF38" s="1"/>
      <c r="AG38" s="28" t="s">
        <v>1634</v>
      </c>
      <c r="AH38" s="1"/>
      <c r="AI38" s="28" t="s">
        <v>1634</v>
      </c>
      <c r="AJ38" s="1"/>
      <c r="AK38" s="28" t="s">
        <v>1634</v>
      </c>
      <c r="AL38" s="1"/>
      <c r="AM38" s="28" t="s">
        <v>1634</v>
      </c>
      <c r="AN38" s="37"/>
      <c r="AO38" s="36"/>
      <c r="AP38" s="28" t="s">
        <v>1634</v>
      </c>
      <c r="AQ38" s="36"/>
      <c r="AR38" s="28" t="s">
        <v>1634</v>
      </c>
      <c r="AS38" s="36" t="str">
        <f>IF(AR38="","",VLOOKUP(AR38,評価表!$B$2:$C$15,2))</f>
        <v/>
      </c>
      <c r="AT38" s="28" t="s">
        <v>1634</v>
      </c>
      <c r="AU38" s="36" t="str">
        <f>IF(AT38="","",VLOOKUP(AT38,評価表!$B$2:$C$15,2))</f>
        <v/>
      </c>
      <c r="AV38" s="28" t="s">
        <v>1634</v>
      </c>
      <c r="AW38" s="37"/>
      <c r="AX38" s="36" t="str">
        <f>IF(AV38="","",VLOOKUP(AV38,評価表!$B$2:$C$15,2))</f>
        <v/>
      </c>
      <c r="AY38" s="28" t="s">
        <v>1634</v>
      </c>
      <c r="AZ38" s="36" t="str">
        <f>IF(AY38="","",VLOOKUP(AY38,評価表!$B$2:$C$15,2))</f>
        <v/>
      </c>
      <c r="BA38" s="28" t="s">
        <v>1634</v>
      </c>
      <c r="BB38" s="36" t="str">
        <f>IF(BA38="","",VLOOKUP(BA38,評価表!$B$2:$C$15,2))</f>
        <v/>
      </c>
      <c r="BC38" s="28" t="s">
        <v>1634</v>
      </c>
      <c r="BD38" s="36" t="str">
        <f>IF(BC38="","",VLOOKUP(BC38,評価表!$B$2:$C$15,2))</f>
        <v/>
      </c>
      <c r="BE38" s="28" t="s">
        <v>1634</v>
      </c>
      <c r="BF38" s="36" t="str">
        <f>IF(BE38="","",VLOOKUP(BE38,評価表!$B$2:$C$15,2))</f>
        <v/>
      </c>
      <c r="BG38" s="37"/>
      <c r="BH38" s="36"/>
      <c r="BI38" s="36"/>
      <c r="BJ38" s="36"/>
      <c r="BK38" s="98">
        <f>MAX(L38:BJ38)</f>
        <v>0</v>
      </c>
      <c r="BL38" s="98">
        <f>MIN(L38:BK38)</f>
        <v>0</v>
      </c>
      <c r="BM38" s="81" t="e">
        <f>IF(BL38="","",VLOOKUP(BL38,評価表!$B$3:$C$15,2))</f>
        <v>#N/A</v>
      </c>
      <c r="BN38" s="98">
        <f>BK38-BL38</f>
        <v>0</v>
      </c>
      <c r="BO38" s="98" t="str">
        <f>E38</f>
        <v>こもり　たいせい</v>
      </c>
    </row>
    <row r="39" spans="1:67" ht="20.100000000000001" hidden="1" customHeight="1">
      <c r="A39" s="62">
        <v>37</v>
      </c>
      <c r="B39" s="66" t="s">
        <v>427</v>
      </c>
      <c r="C39" s="77" t="s">
        <v>428</v>
      </c>
      <c r="D39" s="74" t="s">
        <v>400</v>
      </c>
      <c r="E39" s="74" t="s">
        <v>429</v>
      </c>
      <c r="F39" s="74" t="s">
        <v>29</v>
      </c>
      <c r="G39" s="78">
        <v>41544</v>
      </c>
      <c r="H39" s="74">
        <f ca="1">DATEDIF($G39,TODAY(),"Y")</f>
        <v>10</v>
      </c>
      <c r="I39" s="82" t="str">
        <f ca="1">CHOOSE(DATEDIF(G39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9" s="74" t="s">
        <v>408</v>
      </c>
      <c r="K39" s="70"/>
      <c r="L39" s="1"/>
      <c r="M39" s="28" t="str">
        <f>IF(L39="","",VLOOKUP(L39,評価表!$B$2:$C$15,2))</f>
        <v/>
      </c>
      <c r="N39" s="1"/>
      <c r="O39" s="28" t="s">
        <v>1634</v>
      </c>
      <c r="P39" s="1"/>
      <c r="Q39" s="28" t="s">
        <v>1634</v>
      </c>
      <c r="R39" s="37"/>
      <c r="S39" s="1"/>
      <c r="T39" s="28" t="s">
        <v>1634</v>
      </c>
      <c r="U39" s="1"/>
      <c r="V39" s="28" t="s">
        <v>1634</v>
      </c>
      <c r="W39" s="1"/>
      <c r="X39" s="28" t="s">
        <v>1634</v>
      </c>
      <c r="Y39" s="1"/>
      <c r="Z39" s="28" t="s">
        <v>1634</v>
      </c>
      <c r="AA39" s="1"/>
      <c r="AB39" s="28" t="s">
        <v>1634</v>
      </c>
      <c r="AC39" s="37"/>
      <c r="AD39" s="1"/>
      <c r="AE39" s="28" t="s">
        <v>1634</v>
      </c>
      <c r="AF39" s="1"/>
      <c r="AG39" s="28" t="s">
        <v>1634</v>
      </c>
      <c r="AH39" s="1"/>
      <c r="AI39" s="28" t="s">
        <v>1634</v>
      </c>
      <c r="AJ39" s="1"/>
      <c r="AK39" s="28" t="s">
        <v>1634</v>
      </c>
      <c r="AL39" s="1"/>
      <c r="AM39" s="28" t="s">
        <v>1634</v>
      </c>
      <c r="AN39" s="37"/>
      <c r="AO39" s="1"/>
      <c r="AP39" s="28" t="s">
        <v>1634</v>
      </c>
      <c r="AQ39" s="36"/>
      <c r="AR39" s="28" t="s">
        <v>1634</v>
      </c>
      <c r="AS39" s="36" t="str">
        <f>IF(AR39="","",VLOOKUP(AR39,評価表!$B$2:$C$15,2))</f>
        <v/>
      </c>
      <c r="AT39" s="28" t="s">
        <v>1634</v>
      </c>
      <c r="AU39" s="36" t="str">
        <f>IF(AT39="","",VLOOKUP(AT39,評価表!$B$2:$C$15,2))</f>
        <v/>
      </c>
      <c r="AV39" s="28" t="s">
        <v>1634</v>
      </c>
      <c r="AW39" s="37"/>
      <c r="AX39" s="36" t="str">
        <f>IF(AV39="","",VLOOKUP(AV39,評価表!$B$2:$C$15,2))</f>
        <v/>
      </c>
      <c r="AY39" s="28" t="s">
        <v>1634</v>
      </c>
      <c r="AZ39" s="36" t="str">
        <f>IF(AY39="","",VLOOKUP(AY39,評価表!$B$2:$C$15,2))</f>
        <v/>
      </c>
      <c r="BA39" s="28" t="s">
        <v>1634</v>
      </c>
      <c r="BB39" s="36" t="str">
        <f>IF(BA39="","",VLOOKUP(BA39,評価表!$B$2:$C$15,2))</f>
        <v/>
      </c>
      <c r="BC39" s="28" t="s">
        <v>1634</v>
      </c>
      <c r="BD39" s="36" t="str">
        <f>IF(BC39="","",VLOOKUP(BC39,評価表!$B$2:$C$15,2))</f>
        <v/>
      </c>
      <c r="BE39" s="28" t="s">
        <v>1634</v>
      </c>
      <c r="BF39" s="36" t="str">
        <f>IF(BE39="","",VLOOKUP(BE39,評価表!$B$2:$C$15,2))</f>
        <v/>
      </c>
      <c r="BG39" s="37"/>
      <c r="BH39" s="36"/>
      <c r="BI39" s="36"/>
      <c r="BJ39" s="36"/>
      <c r="BK39" s="98">
        <f>MAX(L39:BJ39)</f>
        <v>0</v>
      </c>
      <c r="BL39" s="98">
        <f>MIN(L39:BK39)</f>
        <v>0</v>
      </c>
      <c r="BM39" s="81" t="e">
        <f>IF(BL39="","",VLOOKUP(BL39,評価表!$B$3:$C$15,2))</f>
        <v>#N/A</v>
      </c>
      <c r="BN39" s="98">
        <f>BK39-BL39</f>
        <v>0</v>
      </c>
      <c r="BO39" s="98" t="str">
        <f>E39</f>
        <v>おおば　ゆうた</v>
      </c>
    </row>
    <row r="40" spans="1:67" ht="20.100000000000001" hidden="1" customHeight="1">
      <c r="A40" s="62">
        <v>38</v>
      </c>
      <c r="B40" s="66" t="s">
        <v>430</v>
      </c>
      <c r="C40" s="77" t="s">
        <v>431</v>
      </c>
      <c r="D40" s="62" t="s">
        <v>400</v>
      </c>
      <c r="E40" s="62" t="s">
        <v>432</v>
      </c>
      <c r="F40" s="62" t="s">
        <v>37</v>
      </c>
      <c r="G40" s="83">
        <v>41202</v>
      </c>
      <c r="H40" s="62">
        <f ca="1">DATEDIF($G40,TODAY(),"Y")</f>
        <v>11</v>
      </c>
      <c r="I40" s="82" t="str">
        <f ca="1">CHOOSE(DATEDIF(G40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0" s="62"/>
      <c r="K40" s="70"/>
      <c r="L40" s="1"/>
      <c r="M40" s="28" t="str">
        <f>IF(L40="","",VLOOKUP(L40,評価表!$B$2:$C$15,2))</f>
        <v/>
      </c>
      <c r="N40" s="1"/>
      <c r="O40" s="28" t="s">
        <v>1634</v>
      </c>
      <c r="P40" s="1"/>
      <c r="Q40" s="28" t="s">
        <v>1634</v>
      </c>
      <c r="R40" s="37"/>
      <c r="S40" s="1"/>
      <c r="T40" s="28" t="s">
        <v>1634</v>
      </c>
      <c r="U40" s="1"/>
      <c r="V40" s="28" t="s">
        <v>1634</v>
      </c>
      <c r="W40" s="1"/>
      <c r="X40" s="28" t="s">
        <v>1634</v>
      </c>
      <c r="Y40" s="1"/>
      <c r="Z40" s="28" t="s">
        <v>1634</v>
      </c>
      <c r="AA40" s="1"/>
      <c r="AB40" s="28" t="s">
        <v>1634</v>
      </c>
      <c r="AC40" s="37"/>
      <c r="AD40" s="1"/>
      <c r="AE40" s="28" t="s">
        <v>1634</v>
      </c>
      <c r="AF40" s="1"/>
      <c r="AG40" s="28" t="s">
        <v>1634</v>
      </c>
      <c r="AH40" s="1"/>
      <c r="AI40" s="28" t="s">
        <v>1634</v>
      </c>
      <c r="AJ40" s="1"/>
      <c r="AK40" s="28" t="s">
        <v>1634</v>
      </c>
      <c r="AL40" s="1"/>
      <c r="AM40" s="28" t="s">
        <v>1634</v>
      </c>
      <c r="AN40" s="37"/>
      <c r="AO40" s="1"/>
      <c r="AP40" s="28" t="s">
        <v>1634</v>
      </c>
      <c r="AQ40" s="36"/>
      <c r="AR40" s="28" t="s">
        <v>1634</v>
      </c>
      <c r="AS40" s="36" t="str">
        <f>IF(AR40="","",VLOOKUP(AR40,評価表!$B$2:$C$15,2))</f>
        <v/>
      </c>
      <c r="AT40" s="28" t="s">
        <v>1634</v>
      </c>
      <c r="AU40" s="36" t="str">
        <f>IF(AT40="","",VLOOKUP(AT40,評価表!$B$2:$C$15,2))</f>
        <v/>
      </c>
      <c r="AV40" s="28" t="s">
        <v>1634</v>
      </c>
      <c r="AW40" s="37"/>
      <c r="AX40" s="36" t="str">
        <f>IF(AV40="","",VLOOKUP(AV40,評価表!$B$2:$C$15,2))</f>
        <v/>
      </c>
      <c r="AY40" s="28" t="s">
        <v>1634</v>
      </c>
      <c r="AZ40" s="36" t="str">
        <f>IF(AY40="","",VLOOKUP(AY40,評価表!$B$2:$C$15,2))</f>
        <v/>
      </c>
      <c r="BA40" s="28" t="s">
        <v>1634</v>
      </c>
      <c r="BB40" s="36" t="str">
        <f>IF(BA40="","",VLOOKUP(BA40,評価表!$B$2:$C$15,2))</f>
        <v/>
      </c>
      <c r="BC40" s="28" t="s">
        <v>1634</v>
      </c>
      <c r="BD40" s="36" t="str">
        <f>IF(BC40="","",VLOOKUP(BC40,評価表!$B$2:$C$15,2))</f>
        <v/>
      </c>
      <c r="BE40" s="28" t="s">
        <v>1634</v>
      </c>
      <c r="BF40" s="36" t="str">
        <f>IF(BE40="","",VLOOKUP(BE40,評価表!$B$2:$C$15,2))</f>
        <v/>
      </c>
      <c r="BG40" s="37"/>
      <c r="BH40" s="36"/>
      <c r="BI40" s="36"/>
      <c r="BJ40" s="36"/>
      <c r="BK40" s="98">
        <f>MAX(L40:BJ40)</f>
        <v>0</v>
      </c>
      <c r="BL40" s="98">
        <f>MIN(L40:BK40)</f>
        <v>0</v>
      </c>
      <c r="BM40" s="81" t="e">
        <f>IF(BL40="","",VLOOKUP(BL40,評価表!$B$3:$C$15,2))</f>
        <v>#N/A</v>
      </c>
      <c r="BN40" s="98">
        <f>BK40-BL40</f>
        <v>0</v>
      </c>
      <c r="BO40" s="98" t="str">
        <f>E40</f>
        <v>とみざわ さゆ</v>
      </c>
    </row>
    <row r="41" spans="1:67" ht="20.100000000000001" hidden="1" customHeight="1">
      <c r="A41" s="62">
        <v>39</v>
      </c>
      <c r="B41" s="66" t="s">
        <v>413</v>
      </c>
      <c r="C41" s="65" t="s">
        <v>433</v>
      </c>
      <c r="D41" s="65" t="s">
        <v>142</v>
      </c>
      <c r="E41" s="74" t="s">
        <v>434</v>
      </c>
      <c r="F41" s="74" t="s">
        <v>29</v>
      </c>
      <c r="G41" s="78">
        <v>39862</v>
      </c>
      <c r="H41" s="74">
        <f ca="1">DATEDIF($G41,TODAY(),"Y")</f>
        <v>15</v>
      </c>
      <c r="I41" s="82" t="str">
        <f ca="1">CHOOSE(DATEDIF(G41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41" s="74" t="s">
        <v>435</v>
      </c>
      <c r="K41" s="70"/>
      <c r="L41" s="1"/>
      <c r="M41" s="28" t="str">
        <f>IF(L41="","",VLOOKUP(L41,評価表!$B$2:$C$15,2))</f>
        <v/>
      </c>
      <c r="N41" s="1"/>
      <c r="O41" s="28" t="s">
        <v>1634</v>
      </c>
      <c r="P41" s="1"/>
      <c r="Q41" s="28" t="s">
        <v>1634</v>
      </c>
      <c r="R41" s="37"/>
      <c r="S41" s="1"/>
      <c r="T41" s="28" t="s">
        <v>1634</v>
      </c>
      <c r="U41" s="1"/>
      <c r="V41" s="28" t="s">
        <v>1634</v>
      </c>
      <c r="W41" s="1"/>
      <c r="X41" s="28" t="s">
        <v>1634</v>
      </c>
      <c r="Y41" s="1"/>
      <c r="Z41" s="28" t="s">
        <v>1634</v>
      </c>
      <c r="AA41" s="1"/>
      <c r="AB41" s="28" t="s">
        <v>1634</v>
      </c>
      <c r="AC41" s="37"/>
      <c r="AD41" s="1"/>
      <c r="AE41" s="28" t="s">
        <v>1634</v>
      </c>
      <c r="AF41" s="1"/>
      <c r="AG41" s="28" t="s">
        <v>1634</v>
      </c>
      <c r="AH41" s="1"/>
      <c r="AI41" s="28" t="s">
        <v>1634</v>
      </c>
      <c r="AJ41" s="1"/>
      <c r="AK41" s="28" t="s">
        <v>1634</v>
      </c>
      <c r="AL41" s="1"/>
      <c r="AM41" s="28" t="s">
        <v>1634</v>
      </c>
      <c r="AN41" s="37"/>
      <c r="AO41" s="36"/>
      <c r="AP41" s="28" t="s">
        <v>1634</v>
      </c>
      <c r="AQ41" s="36"/>
      <c r="AR41" s="28" t="s">
        <v>1634</v>
      </c>
      <c r="AS41" s="36" t="str">
        <f>IF(AR41="","",VLOOKUP(AR41,評価表!$B$2:$C$15,2))</f>
        <v/>
      </c>
      <c r="AT41" s="28" t="s">
        <v>1634</v>
      </c>
      <c r="AU41" s="36" t="str">
        <f>IF(AT41="","",VLOOKUP(AT41,評価表!$B$2:$C$15,2))</f>
        <v/>
      </c>
      <c r="AV41" s="28" t="s">
        <v>1634</v>
      </c>
      <c r="AW41" s="37"/>
      <c r="AX41" s="36" t="str">
        <f>IF(AV41="","",VLOOKUP(AV41,評価表!$B$2:$C$15,2))</f>
        <v/>
      </c>
      <c r="AY41" s="28" t="s">
        <v>1634</v>
      </c>
      <c r="AZ41" s="36" t="str">
        <f>IF(AY41="","",VLOOKUP(AY41,評価表!$B$2:$C$15,2))</f>
        <v/>
      </c>
      <c r="BA41" s="28" t="s">
        <v>1634</v>
      </c>
      <c r="BB41" s="36" t="str">
        <f>IF(BA41="","",VLOOKUP(BA41,評価表!$B$2:$C$15,2))</f>
        <v/>
      </c>
      <c r="BC41" s="28" t="s">
        <v>1634</v>
      </c>
      <c r="BD41" s="36" t="str">
        <f>IF(BC41="","",VLOOKUP(BC41,評価表!$B$2:$C$15,2))</f>
        <v/>
      </c>
      <c r="BE41" s="28" t="s">
        <v>1634</v>
      </c>
      <c r="BF41" s="36" t="str">
        <f>IF(BE41="","",VLOOKUP(BE41,評価表!$B$2:$C$15,2))</f>
        <v/>
      </c>
      <c r="BG41" s="37"/>
      <c r="BH41" s="36"/>
      <c r="BI41" s="36"/>
      <c r="BJ41" s="36"/>
      <c r="BK41" s="98">
        <f>MAX(L41:BJ41)</f>
        <v>0</v>
      </c>
      <c r="BL41" s="98">
        <f>MIN(L41:BK41)</f>
        <v>0</v>
      </c>
      <c r="BM41" s="81" t="e">
        <f>IF(BL41="","",VLOOKUP(BL41,評価表!$B$3:$C$15,2))</f>
        <v>#N/A</v>
      </c>
      <c r="BN41" s="98">
        <f>BK41-BL41</f>
        <v>0</v>
      </c>
      <c r="BO41" s="98" t="str">
        <f>E41</f>
        <v>よしむらみちひろ</v>
      </c>
    </row>
    <row r="42" spans="1:67" ht="20.100000000000001" customHeight="1">
      <c r="A42" s="62">
        <v>300</v>
      </c>
      <c r="B42" s="73" t="s">
        <v>325</v>
      </c>
      <c r="C42" s="65" t="s">
        <v>985</v>
      </c>
      <c r="D42" s="65" t="s">
        <v>56</v>
      </c>
      <c r="E42" s="62" t="s">
        <v>222</v>
      </c>
      <c r="F42" s="62" t="s">
        <v>32</v>
      </c>
      <c r="G42" s="78">
        <v>41620</v>
      </c>
      <c r="H42" s="74">
        <f ca="1">DATEDIF($G42,TODAY(),"Y")</f>
        <v>10</v>
      </c>
      <c r="I42" s="82" t="str">
        <f ca="1">CHOOSE(DATEDIF(G42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2" s="62" t="s">
        <v>819</v>
      </c>
      <c r="K42" s="69"/>
      <c r="L42" s="1"/>
      <c r="M42" s="28" t="str">
        <f>IF(L42="","",VLOOKUP(L42,評価表!$B$2:$C$15,2))</f>
        <v/>
      </c>
      <c r="N42" s="1"/>
      <c r="O42" s="28" t="s">
        <v>1634</v>
      </c>
      <c r="P42" s="1"/>
      <c r="Q42" s="28" t="s">
        <v>1634</v>
      </c>
      <c r="R42" s="57"/>
      <c r="S42" s="1"/>
      <c r="T42" s="28" t="s">
        <v>1634</v>
      </c>
      <c r="U42" s="1"/>
      <c r="V42" s="28" t="s">
        <v>1634</v>
      </c>
      <c r="W42" s="1"/>
      <c r="X42" s="28" t="s">
        <v>1634</v>
      </c>
      <c r="Y42" s="1"/>
      <c r="Z42" s="28" t="s">
        <v>1634</v>
      </c>
      <c r="AA42" s="1"/>
      <c r="AB42" s="28" t="s">
        <v>1634</v>
      </c>
      <c r="AC42" s="57" t="s">
        <v>31</v>
      </c>
      <c r="AD42" s="1">
        <v>8.99</v>
      </c>
      <c r="AE42" s="28" t="s">
        <v>7</v>
      </c>
      <c r="AF42" s="1">
        <v>8.82</v>
      </c>
      <c r="AG42" s="28" t="s">
        <v>7</v>
      </c>
      <c r="AH42" s="1">
        <v>9</v>
      </c>
      <c r="AI42" s="28" t="s">
        <v>8</v>
      </c>
      <c r="AJ42" s="1">
        <v>8.74</v>
      </c>
      <c r="AK42" s="28" t="s">
        <v>7</v>
      </c>
      <c r="AL42" s="1"/>
      <c r="AM42" s="28" t="s">
        <v>1634</v>
      </c>
      <c r="AN42" s="57" t="s">
        <v>35</v>
      </c>
      <c r="AO42" s="1">
        <v>8.65</v>
      </c>
      <c r="AP42" s="28" t="s">
        <v>7</v>
      </c>
      <c r="AQ42" s="1">
        <v>8.33</v>
      </c>
      <c r="AR42" s="28" t="s">
        <v>6</v>
      </c>
      <c r="AS42" s="1">
        <v>8.31</v>
      </c>
      <c r="AT42" s="28" t="s">
        <v>6</v>
      </c>
      <c r="AU42" s="1">
        <v>8.4499999999999993</v>
      </c>
      <c r="AV42" s="28" t="s">
        <v>6</v>
      </c>
      <c r="AW42" s="57" t="s">
        <v>33</v>
      </c>
      <c r="AX42" s="1">
        <v>8.1999999999999993</v>
      </c>
      <c r="AY42" s="28" t="s">
        <v>6</v>
      </c>
      <c r="AZ42" s="1">
        <v>8</v>
      </c>
      <c r="BA42" s="28" t="s">
        <v>5</v>
      </c>
      <c r="BB42" s="1"/>
      <c r="BC42" s="28" t="s">
        <v>1634</v>
      </c>
      <c r="BD42" s="1" t="str">
        <f>IF(BC42="","",VLOOKUP(BC42,評価表!$B$2:$C$15,2))</f>
        <v/>
      </c>
      <c r="BE42" s="28" t="s">
        <v>1634</v>
      </c>
      <c r="BF42" s="1" t="str">
        <f>IF(BE42="","",VLOOKUP(BE42,評価表!$B$2:$C$15,2))</f>
        <v/>
      </c>
      <c r="BG42" s="57" t="s">
        <v>33</v>
      </c>
      <c r="BH42" s="1"/>
      <c r="BI42" s="1"/>
      <c r="BJ42" s="1"/>
      <c r="BK42" s="98">
        <f>MAX(L42:BJ42)</f>
        <v>9</v>
      </c>
      <c r="BL42" s="98">
        <f>MIN(L42:BK42)</f>
        <v>8</v>
      </c>
      <c r="BM42" s="81" t="str">
        <f>IF(BL42="","",VLOOKUP(BL42,評価表!$B$3:$C$15,2))</f>
        <v>☆１０</v>
      </c>
      <c r="BN42" s="98">
        <f>BK42-BL42</f>
        <v>1</v>
      </c>
      <c r="BO42" s="98" t="str">
        <f>E42</f>
        <v>いくたえいじ</v>
      </c>
    </row>
    <row r="43" spans="1:67" ht="20.100000000000001" hidden="1" customHeight="1">
      <c r="A43" s="62">
        <v>41</v>
      </c>
      <c r="B43" s="66" t="s">
        <v>427</v>
      </c>
      <c r="C43" s="65" t="s">
        <v>436</v>
      </c>
      <c r="D43" s="62" t="s">
        <v>333</v>
      </c>
      <c r="E43" s="62" t="s">
        <v>437</v>
      </c>
      <c r="F43" s="62" t="s">
        <v>29</v>
      </c>
      <c r="G43" s="78">
        <v>40271</v>
      </c>
      <c r="H43" s="62">
        <f ca="1">DATEDIF($G43,TODAY(),"Y")</f>
        <v>14</v>
      </c>
      <c r="I43" s="82" t="str">
        <f ca="1">CHOOSE(DATEDIF(G43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3" s="62" t="s">
        <v>335</v>
      </c>
      <c r="K43" s="70"/>
      <c r="L43" s="1"/>
      <c r="M43" s="28" t="str">
        <f>IF(L43="","",VLOOKUP(L43,評価表!$B$2:$C$15,2))</f>
        <v/>
      </c>
      <c r="N43" s="1"/>
      <c r="O43" s="28" t="s">
        <v>1634</v>
      </c>
      <c r="P43" s="1"/>
      <c r="Q43" s="28" t="s">
        <v>1634</v>
      </c>
      <c r="R43" s="37"/>
      <c r="S43" s="1"/>
      <c r="T43" s="28" t="s">
        <v>1634</v>
      </c>
      <c r="U43" s="1"/>
      <c r="V43" s="28" t="s">
        <v>1634</v>
      </c>
      <c r="W43" s="1"/>
      <c r="X43" s="28" t="s">
        <v>1634</v>
      </c>
      <c r="Y43" s="1"/>
      <c r="Z43" s="28" t="s">
        <v>1634</v>
      </c>
      <c r="AA43" s="1"/>
      <c r="AB43" s="28" t="s">
        <v>1634</v>
      </c>
      <c r="AC43" s="37"/>
      <c r="AD43" s="1"/>
      <c r="AE43" s="28" t="s">
        <v>1634</v>
      </c>
      <c r="AF43" s="1"/>
      <c r="AG43" s="28" t="s">
        <v>1634</v>
      </c>
      <c r="AH43" s="1"/>
      <c r="AI43" s="28" t="s">
        <v>1634</v>
      </c>
      <c r="AJ43" s="1"/>
      <c r="AK43" s="28" t="s">
        <v>1634</v>
      </c>
      <c r="AL43" s="1"/>
      <c r="AM43" s="28" t="s">
        <v>1634</v>
      </c>
      <c r="AN43" s="37"/>
      <c r="AO43" s="36"/>
      <c r="AP43" s="28" t="s">
        <v>1634</v>
      </c>
      <c r="AQ43" s="36"/>
      <c r="AR43" s="28" t="s">
        <v>1634</v>
      </c>
      <c r="AS43" s="36" t="str">
        <f>IF(AR43="","",VLOOKUP(AR43,評価表!$B$2:$C$15,2))</f>
        <v/>
      </c>
      <c r="AT43" s="28" t="s">
        <v>1634</v>
      </c>
      <c r="AU43" s="36" t="str">
        <f>IF(AT43="","",VLOOKUP(AT43,評価表!$B$2:$C$15,2))</f>
        <v/>
      </c>
      <c r="AV43" s="28" t="s">
        <v>1634</v>
      </c>
      <c r="AW43" s="37"/>
      <c r="AX43" s="36" t="str">
        <f>IF(AV43="","",VLOOKUP(AV43,評価表!$B$2:$C$15,2))</f>
        <v/>
      </c>
      <c r="AY43" s="28" t="s">
        <v>1634</v>
      </c>
      <c r="AZ43" s="36" t="str">
        <f>IF(AY43="","",VLOOKUP(AY43,評価表!$B$2:$C$15,2))</f>
        <v/>
      </c>
      <c r="BA43" s="28" t="s">
        <v>1634</v>
      </c>
      <c r="BB43" s="36" t="str">
        <f>IF(BA43="","",VLOOKUP(BA43,評価表!$B$2:$C$15,2))</f>
        <v/>
      </c>
      <c r="BC43" s="28" t="s">
        <v>1634</v>
      </c>
      <c r="BD43" s="36" t="str">
        <f>IF(BC43="","",VLOOKUP(BC43,評価表!$B$2:$C$15,2))</f>
        <v/>
      </c>
      <c r="BE43" s="28" t="s">
        <v>1634</v>
      </c>
      <c r="BF43" s="36" t="str">
        <f>IF(BE43="","",VLOOKUP(BE43,評価表!$B$2:$C$15,2))</f>
        <v/>
      </c>
      <c r="BG43" s="37"/>
      <c r="BH43" s="36"/>
      <c r="BI43" s="36"/>
      <c r="BJ43" s="36"/>
      <c r="BK43" s="98">
        <f>MAX(L43:BJ43)</f>
        <v>0</v>
      </c>
      <c r="BL43" s="98">
        <f>MIN(L43:BK43)</f>
        <v>0</v>
      </c>
      <c r="BM43" s="81" t="e">
        <f>IF(BL43="","",VLOOKUP(BL43,評価表!$B$3:$C$15,2))</f>
        <v>#N/A</v>
      </c>
      <c r="BN43" s="98">
        <f>BK43-BL43</f>
        <v>0</v>
      </c>
      <c r="BO43" s="98" t="str">
        <f>E43</f>
        <v>ひきた　しんたろう</v>
      </c>
    </row>
    <row r="44" spans="1:67" ht="20.100000000000001" hidden="1" customHeight="1">
      <c r="A44" s="62">
        <v>42</v>
      </c>
      <c r="B44" s="66" t="s">
        <v>427</v>
      </c>
      <c r="C44" s="65" t="s">
        <v>438</v>
      </c>
      <c r="D44" s="62" t="s">
        <v>333</v>
      </c>
      <c r="E44" s="74" t="s">
        <v>439</v>
      </c>
      <c r="F44" s="74" t="s">
        <v>29</v>
      </c>
      <c r="G44" s="78">
        <v>41523</v>
      </c>
      <c r="H44" s="74">
        <f ca="1">DATEDIF($G44,TODAY(),"Y")</f>
        <v>10</v>
      </c>
      <c r="I44" s="82" t="str">
        <f ca="1">CHOOSE(DATEDIF(G44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4" s="74" t="s">
        <v>342</v>
      </c>
      <c r="K44" s="70"/>
      <c r="L44" s="1"/>
      <c r="M44" s="28" t="str">
        <f>IF(L44="","",VLOOKUP(L44,評価表!$B$2:$C$15,2))</f>
        <v/>
      </c>
      <c r="N44" s="1"/>
      <c r="O44" s="28" t="s">
        <v>1634</v>
      </c>
      <c r="P44" s="1"/>
      <c r="Q44" s="28" t="s">
        <v>1634</v>
      </c>
      <c r="R44" s="37"/>
      <c r="S44" s="1"/>
      <c r="T44" s="28" t="s">
        <v>1634</v>
      </c>
      <c r="U44" s="1"/>
      <c r="V44" s="28" t="s">
        <v>1634</v>
      </c>
      <c r="W44" s="1"/>
      <c r="X44" s="28" t="s">
        <v>1634</v>
      </c>
      <c r="Y44" s="1"/>
      <c r="Z44" s="28" t="s">
        <v>1634</v>
      </c>
      <c r="AA44" s="1"/>
      <c r="AB44" s="28" t="s">
        <v>1634</v>
      </c>
      <c r="AC44" s="37"/>
      <c r="AD44" s="1"/>
      <c r="AE44" s="28" t="s">
        <v>1634</v>
      </c>
      <c r="AF44" s="1"/>
      <c r="AG44" s="28" t="s">
        <v>1634</v>
      </c>
      <c r="AH44" s="1"/>
      <c r="AI44" s="28" t="s">
        <v>1634</v>
      </c>
      <c r="AJ44" s="1"/>
      <c r="AK44" s="28" t="s">
        <v>1634</v>
      </c>
      <c r="AL44" s="1"/>
      <c r="AM44" s="28" t="s">
        <v>1634</v>
      </c>
      <c r="AN44" s="37"/>
      <c r="AO44" s="36"/>
      <c r="AP44" s="28" t="s">
        <v>1634</v>
      </c>
      <c r="AQ44" s="36"/>
      <c r="AR44" s="28" t="s">
        <v>1634</v>
      </c>
      <c r="AS44" s="36" t="str">
        <f>IF(AR44="","",VLOOKUP(AR44,評価表!$B$2:$C$15,2))</f>
        <v/>
      </c>
      <c r="AT44" s="28" t="s">
        <v>1634</v>
      </c>
      <c r="AU44" s="36" t="str">
        <f>IF(AT44="","",VLOOKUP(AT44,評価表!$B$2:$C$15,2))</f>
        <v/>
      </c>
      <c r="AV44" s="28" t="s">
        <v>1634</v>
      </c>
      <c r="AW44" s="37"/>
      <c r="AX44" s="36" t="str">
        <f>IF(AV44="","",VLOOKUP(AV44,評価表!$B$2:$C$15,2))</f>
        <v/>
      </c>
      <c r="AY44" s="28" t="s">
        <v>1634</v>
      </c>
      <c r="AZ44" s="36" t="str">
        <f>IF(AY44="","",VLOOKUP(AY44,評価表!$B$2:$C$15,2))</f>
        <v/>
      </c>
      <c r="BA44" s="28" t="s">
        <v>1634</v>
      </c>
      <c r="BB44" s="36" t="str">
        <f>IF(BA44="","",VLOOKUP(BA44,評価表!$B$2:$C$15,2))</f>
        <v/>
      </c>
      <c r="BC44" s="28" t="s">
        <v>1634</v>
      </c>
      <c r="BD44" s="36" t="str">
        <f>IF(BC44="","",VLOOKUP(BC44,評価表!$B$2:$C$15,2))</f>
        <v/>
      </c>
      <c r="BE44" s="28" t="s">
        <v>1634</v>
      </c>
      <c r="BF44" s="36" t="str">
        <f>IF(BE44="","",VLOOKUP(BE44,評価表!$B$2:$C$15,2))</f>
        <v/>
      </c>
      <c r="BG44" s="37"/>
      <c r="BH44" s="36"/>
      <c r="BI44" s="36"/>
      <c r="BJ44" s="36"/>
      <c r="BK44" s="98">
        <f>MAX(L44:BJ44)</f>
        <v>0</v>
      </c>
      <c r="BL44" s="98">
        <f>MIN(L44:BK44)</f>
        <v>0</v>
      </c>
      <c r="BM44" s="81" t="e">
        <f>IF(BL44="","",VLOOKUP(BL44,評価表!$B$3:$C$15,2))</f>
        <v>#N/A</v>
      </c>
      <c r="BN44" s="98">
        <f>BK44-BL44</f>
        <v>0</v>
      </c>
      <c r="BO44" s="98" t="str">
        <f>E44</f>
        <v>ひきた　あさひ</v>
      </c>
    </row>
    <row r="45" spans="1:67" ht="20.100000000000001" hidden="1" customHeight="1">
      <c r="A45" s="62">
        <v>43</v>
      </c>
      <c r="B45" s="73" t="s">
        <v>440</v>
      </c>
      <c r="C45" s="65" t="s">
        <v>133</v>
      </c>
      <c r="D45" s="72" t="s">
        <v>144</v>
      </c>
      <c r="E45" s="75" t="s">
        <v>187</v>
      </c>
      <c r="F45" s="75" t="s">
        <v>29</v>
      </c>
      <c r="G45" s="78">
        <v>40737</v>
      </c>
      <c r="H45" s="74">
        <f ca="1">DATEDIF($G45,TODAY(),"Y")</f>
        <v>12</v>
      </c>
      <c r="I45" s="82" t="str">
        <f ca="1">CHOOSE(DATEDIF(G45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5" s="67" t="s">
        <v>352</v>
      </c>
      <c r="K45" s="70"/>
      <c r="L45" s="1"/>
      <c r="M45" s="28"/>
      <c r="N45" s="1"/>
      <c r="O45" s="28"/>
      <c r="P45" s="1"/>
      <c r="Q45" s="28"/>
      <c r="R45" s="37"/>
      <c r="S45" s="1"/>
      <c r="T45" s="28"/>
      <c r="U45" s="1"/>
      <c r="V45" s="28"/>
      <c r="W45" s="1"/>
      <c r="X45" s="28"/>
      <c r="Y45" s="1"/>
      <c r="Z45" s="28"/>
      <c r="AA45" s="1"/>
      <c r="AB45" s="28"/>
      <c r="AC45" s="37"/>
      <c r="AD45" s="1"/>
      <c r="AE45" s="28"/>
      <c r="AF45" s="1"/>
      <c r="AG45" s="28"/>
      <c r="AH45" s="1"/>
      <c r="AI45" s="28"/>
      <c r="AJ45" s="1"/>
      <c r="AK45" s="28"/>
      <c r="AL45" s="1"/>
      <c r="AM45" s="28"/>
      <c r="AN45" s="57"/>
      <c r="AO45" s="36"/>
      <c r="AP45" s="28"/>
      <c r="AQ45" s="36"/>
      <c r="AR45" s="28"/>
      <c r="AS45" s="1"/>
      <c r="AT45" s="28"/>
      <c r="AU45" s="1"/>
      <c r="AV45" s="28"/>
      <c r="AW45" s="37"/>
      <c r="AX45" s="1"/>
      <c r="AY45" s="28"/>
      <c r="AZ45" s="1"/>
      <c r="BA45" s="28"/>
      <c r="BB45" s="1"/>
      <c r="BC45" s="28"/>
      <c r="BD45" s="1"/>
      <c r="BE45" s="28"/>
      <c r="BF45" s="1"/>
      <c r="BG45" s="37"/>
      <c r="BH45" s="1"/>
      <c r="BI45" s="1"/>
      <c r="BJ45" s="1"/>
      <c r="BK45" s="98">
        <f>MAX(L45:BJ45)</f>
        <v>0</v>
      </c>
      <c r="BL45" s="98">
        <f>MIN(L45:BK45)</f>
        <v>0</v>
      </c>
      <c r="BM45" s="81" t="e">
        <f>IF(BL45="","",VLOOKUP(BL45,評価表!$B$3:$C$15,2))</f>
        <v>#N/A</v>
      </c>
      <c r="BN45" s="98">
        <f>BK45-BL45</f>
        <v>0</v>
      </c>
      <c r="BO45" s="98" t="str">
        <f>E45</f>
        <v>つしま　としたか</v>
      </c>
    </row>
    <row r="46" spans="1:67" ht="20.100000000000001" hidden="1" customHeight="1">
      <c r="A46" s="62">
        <v>44</v>
      </c>
      <c r="B46" s="66" t="s">
        <v>371</v>
      </c>
      <c r="C46" s="65" t="s">
        <v>441</v>
      </c>
      <c r="D46" s="65" t="s">
        <v>142</v>
      </c>
      <c r="E46" s="74" t="s">
        <v>442</v>
      </c>
      <c r="F46" s="62" t="s">
        <v>29</v>
      </c>
      <c r="G46" s="78">
        <v>42037</v>
      </c>
      <c r="H46" s="74">
        <f ca="1">DATEDIF($G46,TODAY(),"Y")</f>
        <v>9</v>
      </c>
      <c r="I46" s="82" t="str">
        <f ca="1">CHOOSE(DATEDIF(G46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6" s="78"/>
      <c r="K46" s="79"/>
      <c r="L46" s="1"/>
      <c r="M46" s="28" t="str">
        <f>IF(L46="","",VLOOKUP(L46,評価表!$B$2:$C$15,2))</f>
        <v/>
      </c>
      <c r="N46" s="1"/>
      <c r="O46" s="28" t="s">
        <v>1634</v>
      </c>
      <c r="P46" s="1"/>
      <c r="Q46" s="28" t="s">
        <v>1634</v>
      </c>
      <c r="R46" s="37"/>
      <c r="S46" s="1"/>
      <c r="T46" s="28" t="s">
        <v>1634</v>
      </c>
      <c r="U46" s="1"/>
      <c r="V46" s="28" t="s">
        <v>1634</v>
      </c>
      <c r="W46" s="1"/>
      <c r="X46" s="28" t="s">
        <v>1634</v>
      </c>
      <c r="Y46" s="1"/>
      <c r="Z46" s="28" t="s">
        <v>1634</v>
      </c>
      <c r="AA46" s="1"/>
      <c r="AB46" s="28" t="s">
        <v>1634</v>
      </c>
      <c r="AC46" s="37"/>
      <c r="AD46" s="1"/>
      <c r="AE46" s="28" t="s">
        <v>1634</v>
      </c>
      <c r="AF46" s="1"/>
      <c r="AG46" s="28" t="s">
        <v>1634</v>
      </c>
      <c r="AH46" s="1"/>
      <c r="AI46" s="28" t="s">
        <v>1634</v>
      </c>
      <c r="AJ46" s="1"/>
      <c r="AK46" s="28" t="s">
        <v>1634</v>
      </c>
      <c r="AL46" s="1"/>
      <c r="AM46" s="28" t="s">
        <v>1634</v>
      </c>
      <c r="AN46" s="37"/>
      <c r="AO46" s="36"/>
      <c r="AP46" s="28" t="s">
        <v>1634</v>
      </c>
      <c r="AQ46" s="36"/>
      <c r="AR46" s="28" t="s">
        <v>1634</v>
      </c>
      <c r="AS46" s="36" t="str">
        <f>IF(AR46="","",VLOOKUP(AR46,評価表!$B$2:$C$15,2))</f>
        <v/>
      </c>
      <c r="AT46" s="28" t="s">
        <v>1634</v>
      </c>
      <c r="AU46" s="36" t="str">
        <f>IF(AT46="","",VLOOKUP(AT46,評価表!$B$2:$C$15,2))</f>
        <v/>
      </c>
      <c r="AV46" s="28" t="s">
        <v>1634</v>
      </c>
      <c r="AW46" s="37"/>
      <c r="AX46" s="36" t="str">
        <f>IF(AV46="","",VLOOKUP(AV46,評価表!$B$2:$C$15,2))</f>
        <v/>
      </c>
      <c r="AY46" s="28" t="s">
        <v>1634</v>
      </c>
      <c r="AZ46" s="36" t="str">
        <f>IF(AY46="","",VLOOKUP(AY46,評価表!$B$2:$C$15,2))</f>
        <v/>
      </c>
      <c r="BA46" s="28" t="s">
        <v>1634</v>
      </c>
      <c r="BB46" s="36" t="str">
        <f>IF(BA46="","",VLOOKUP(BA46,評価表!$B$2:$C$15,2))</f>
        <v/>
      </c>
      <c r="BC46" s="28" t="s">
        <v>1634</v>
      </c>
      <c r="BD46" s="36" t="str">
        <f>IF(BC46="","",VLOOKUP(BC46,評価表!$B$2:$C$15,2))</f>
        <v/>
      </c>
      <c r="BE46" s="28" t="s">
        <v>1634</v>
      </c>
      <c r="BF46" s="36" t="str">
        <f>IF(BE46="","",VLOOKUP(BE46,評価表!$B$2:$C$15,2))</f>
        <v/>
      </c>
      <c r="BG46" s="37"/>
      <c r="BH46" s="36"/>
      <c r="BI46" s="36"/>
      <c r="BJ46" s="36"/>
      <c r="BK46" s="98">
        <f>MAX(L46:BJ46)</f>
        <v>0</v>
      </c>
      <c r="BL46" s="98">
        <f>MIN(L46:BK46)</f>
        <v>0</v>
      </c>
      <c r="BM46" s="81" t="e">
        <f>IF(BL46="","",VLOOKUP(BL46,評価表!$B$3:$C$15,2))</f>
        <v>#N/A</v>
      </c>
      <c r="BN46" s="98">
        <f>BK46-BL46</f>
        <v>0</v>
      </c>
      <c r="BO46" s="98" t="str">
        <f>E46</f>
        <v>かわうちのしょうご</v>
      </c>
    </row>
    <row r="47" spans="1:67" ht="20.100000000000001" hidden="1" customHeight="1">
      <c r="A47" s="62">
        <v>45</v>
      </c>
      <c r="B47" s="73" t="s">
        <v>443</v>
      </c>
      <c r="C47" s="65" t="s">
        <v>444</v>
      </c>
      <c r="D47" s="65" t="s">
        <v>142</v>
      </c>
      <c r="E47" s="74" t="s">
        <v>445</v>
      </c>
      <c r="F47" s="62" t="s">
        <v>29</v>
      </c>
      <c r="G47" s="78">
        <v>40449</v>
      </c>
      <c r="H47" s="74">
        <f ca="1">DATEDIF($G47,TODAY(),"Y")</f>
        <v>13</v>
      </c>
      <c r="I47" s="82" t="str">
        <f ca="1">CHOOSE(DATEDIF(G47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7" s="67" t="s">
        <v>352</v>
      </c>
      <c r="K47" s="70"/>
      <c r="L47" s="1"/>
      <c r="M47" s="28"/>
      <c r="N47" s="1"/>
      <c r="O47" s="28"/>
      <c r="P47" s="1"/>
      <c r="Q47" s="28"/>
      <c r="R47" s="37"/>
      <c r="S47" s="1"/>
      <c r="T47" s="28"/>
      <c r="U47" s="1"/>
      <c r="V47" s="28"/>
      <c r="W47" s="1"/>
      <c r="X47" s="28"/>
      <c r="Y47" s="1"/>
      <c r="Z47" s="28"/>
      <c r="AA47" s="1"/>
      <c r="AB47" s="28"/>
      <c r="AC47" s="37"/>
      <c r="AD47" s="1"/>
      <c r="AE47" s="28"/>
      <c r="AF47" s="1"/>
      <c r="AG47" s="28"/>
      <c r="AH47" s="1"/>
      <c r="AI47" s="28"/>
      <c r="AJ47" s="1"/>
      <c r="AK47" s="28"/>
      <c r="AL47" s="1"/>
      <c r="AM47" s="28"/>
      <c r="AN47" s="57"/>
      <c r="AO47" s="36"/>
      <c r="AP47" s="28"/>
      <c r="AQ47" s="36"/>
      <c r="AR47" s="28"/>
      <c r="AS47" s="1"/>
      <c r="AT47" s="28"/>
      <c r="AU47" s="1"/>
      <c r="AV47" s="28"/>
      <c r="AW47" s="37"/>
      <c r="AX47" s="1"/>
      <c r="AY47" s="28"/>
      <c r="AZ47" s="1"/>
      <c r="BA47" s="28"/>
      <c r="BB47" s="1"/>
      <c r="BC47" s="28"/>
      <c r="BD47" s="1"/>
      <c r="BE47" s="28"/>
      <c r="BF47" s="1"/>
      <c r="BG47" s="37"/>
      <c r="BH47" s="1"/>
      <c r="BI47" s="1"/>
      <c r="BJ47" s="1"/>
      <c r="BK47" s="98">
        <f>MAX(L47:BJ47)</f>
        <v>0</v>
      </c>
      <c r="BL47" s="98">
        <f>MIN(L47:BK47)</f>
        <v>0</v>
      </c>
      <c r="BM47" s="81" t="e">
        <f>IF(BL47="","",VLOOKUP(BL47,評価表!$B$3:$C$15,2))</f>
        <v>#N/A</v>
      </c>
      <c r="BN47" s="98">
        <f>BK47-BL47</f>
        <v>0</v>
      </c>
      <c r="BO47" s="98" t="str">
        <f>E47</f>
        <v>かんのまさよし</v>
      </c>
    </row>
    <row r="48" spans="1:67" ht="20.100000000000001" hidden="1" customHeight="1">
      <c r="A48" s="62">
        <v>46</v>
      </c>
      <c r="B48" s="64" t="s">
        <v>325</v>
      </c>
      <c r="C48" s="65" t="s">
        <v>132</v>
      </c>
      <c r="D48" s="65" t="s">
        <v>142</v>
      </c>
      <c r="E48" s="62" t="s">
        <v>188</v>
      </c>
      <c r="F48" s="62" t="s">
        <v>29</v>
      </c>
      <c r="G48" s="78">
        <v>41317</v>
      </c>
      <c r="H48" s="62">
        <f ca="1">DATEDIF($G48,TODAY(),"Y")</f>
        <v>11</v>
      </c>
      <c r="I48" s="82" t="str">
        <f ca="1">CHOOSE(DATEDIF(G48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8" s="62" t="s">
        <v>446</v>
      </c>
      <c r="K48" s="70"/>
      <c r="L48" s="1"/>
      <c r="M48" s="28"/>
      <c r="N48" s="1"/>
      <c r="O48" s="28"/>
      <c r="P48" s="1"/>
      <c r="Q48" s="28"/>
      <c r="R48" s="37"/>
      <c r="S48" s="1"/>
      <c r="T48" s="28"/>
      <c r="U48" s="1"/>
      <c r="V48" s="28"/>
      <c r="W48" s="1"/>
      <c r="X48" s="28"/>
      <c r="Y48" s="1"/>
      <c r="Z48" s="28"/>
      <c r="AA48" s="1"/>
      <c r="AB48" s="28"/>
      <c r="AC48" s="37"/>
      <c r="AD48" s="1"/>
      <c r="AE48" s="28"/>
      <c r="AF48" s="1"/>
      <c r="AG48" s="28"/>
      <c r="AH48" s="1"/>
      <c r="AI48" s="28"/>
      <c r="AJ48" s="1"/>
      <c r="AK48" s="28"/>
      <c r="AL48" s="1"/>
      <c r="AM48" s="28"/>
      <c r="AN48" s="57"/>
      <c r="AO48" s="36"/>
      <c r="AP48" s="28"/>
      <c r="AQ48" s="36"/>
      <c r="AR48" s="28"/>
      <c r="AS48" s="1"/>
      <c r="AT48" s="28"/>
      <c r="AU48" s="1"/>
      <c r="AV48" s="28"/>
      <c r="AW48" s="37"/>
      <c r="AX48" s="1"/>
      <c r="AY48" s="28"/>
      <c r="AZ48" s="1"/>
      <c r="BA48" s="28"/>
      <c r="BB48" s="1"/>
      <c r="BC48" s="28"/>
      <c r="BD48" s="1"/>
      <c r="BE48" s="28"/>
      <c r="BF48" s="1"/>
      <c r="BG48" s="37"/>
      <c r="BH48" s="1"/>
      <c r="BI48" s="1"/>
      <c r="BJ48" s="1"/>
      <c r="BK48" s="98">
        <f>MAX(L48:BJ48)</f>
        <v>0</v>
      </c>
      <c r="BL48" s="98">
        <f>MIN(L48:BK48)</f>
        <v>0</v>
      </c>
      <c r="BM48" s="81" t="e">
        <f>IF(BL48="","",VLOOKUP(BL48,評価表!$B$3:$C$15,2))</f>
        <v>#N/A</v>
      </c>
      <c r="BN48" s="98">
        <f>BK48-BL48</f>
        <v>0</v>
      </c>
      <c r="BO48" s="98" t="str">
        <f>E48</f>
        <v>ゆはら しゅんた</v>
      </c>
    </row>
    <row r="49" spans="1:67" ht="20.100000000000001" hidden="1" customHeight="1">
      <c r="A49" s="62">
        <v>47</v>
      </c>
      <c r="B49" s="66" t="s">
        <v>447</v>
      </c>
      <c r="C49" s="72" t="s">
        <v>448</v>
      </c>
      <c r="D49" s="72" t="s">
        <v>144</v>
      </c>
      <c r="E49" s="62" t="s">
        <v>449</v>
      </c>
      <c r="F49" s="62" t="s">
        <v>36</v>
      </c>
      <c r="G49" s="78">
        <v>40852</v>
      </c>
      <c r="H49" s="62">
        <f ca="1">DATEDIF($G49,TODAY(),"Y")</f>
        <v>12</v>
      </c>
      <c r="I49" s="82" t="str">
        <f ca="1">CHOOSE(DATEDIF(G49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9" s="67" t="s">
        <v>352</v>
      </c>
      <c r="K49" s="70"/>
      <c r="L49" s="1"/>
      <c r="M49" s="28" t="str">
        <f>IF(L49="","",VLOOKUP(L49,評価表!$B$2:$C$15,2))</f>
        <v/>
      </c>
      <c r="N49" s="1"/>
      <c r="O49" s="28" t="s">
        <v>1634</v>
      </c>
      <c r="P49" s="1"/>
      <c r="Q49" s="28" t="s">
        <v>1634</v>
      </c>
      <c r="R49" s="37"/>
      <c r="S49" s="1"/>
      <c r="T49" s="28" t="s">
        <v>1634</v>
      </c>
      <c r="U49" s="1"/>
      <c r="V49" s="28" t="s">
        <v>1634</v>
      </c>
      <c r="W49" s="1"/>
      <c r="X49" s="28" t="s">
        <v>1634</v>
      </c>
      <c r="Y49" s="1"/>
      <c r="Z49" s="28" t="s">
        <v>1634</v>
      </c>
      <c r="AA49" s="1"/>
      <c r="AB49" s="28" t="s">
        <v>1634</v>
      </c>
      <c r="AC49" s="37"/>
      <c r="AD49" s="1"/>
      <c r="AE49" s="28" t="s">
        <v>1634</v>
      </c>
      <c r="AF49" s="1"/>
      <c r="AG49" s="28" t="s">
        <v>1634</v>
      </c>
      <c r="AH49" s="1"/>
      <c r="AI49" s="28" t="s">
        <v>1634</v>
      </c>
      <c r="AJ49" s="1"/>
      <c r="AK49" s="28" t="s">
        <v>1634</v>
      </c>
      <c r="AL49" s="1"/>
      <c r="AM49" s="28" t="s">
        <v>1634</v>
      </c>
      <c r="AN49" s="37"/>
      <c r="AO49" s="36"/>
      <c r="AP49" s="28" t="s">
        <v>1634</v>
      </c>
      <c r="AQ49" s="36"/>
      <c r="AR49" s="28" t="s">
        <v>1634</v>
      </c>
      <c r="AS49" s="36" t="str">
        <f>IF(AR49="","",VLOOKUP(AR49,評価表!$B$2:$C$15,2))</f>
        <v/>
      </c>
      <c r="AT49" s="28" t="s">
        <v>1634</v>
      </c>
      <c r="AU49" s="36" t="str">
        <f>IF(AT49="","",VLOOKUP(AT49,評価表!$B$2:$C$15,2))</f>
        <v/>
      </c>
      <c r="AV49" s="28" t="s">
        <v>1634</v>
      </c>
      <c r="AW49" s="37"/>
      <c r="AX49" s="36" t="str">
        <f>IF(AV49="","",VLOOKUP(AV49,評価表!$B$2:$C$15,2))</f>
        <v/>
      </c>
      <c r="AY49" s="28" t="s">
        <v>1634</v>
      </c>
      <c r="AZ49" s="36" t="str">
        <f>IF(AY49="","",VLOOKUP(AY49,評価表!$B$2:$C$15,2))</f>
        <v/>
      </c>
      <c r="BA49" s="28" t="s">
        <v>1634</v>
      </c>
      <c r="BB49" s="36" t="str">
        <f>IF(BA49="","",VLOOKUP(BA49,評価表!$B$2:$C$15,2))</f>
        <v/>
      </c>
      <c r="BC49" s="28" t="s">
        <v>1634</v>
      </c>
      <c r="BD49" s="36" t="str">
        <f>IF(BC49="","",VLOOKUP(BC49,評価表!$B$2:$C$15,2))</f>
        <v/>
      </c>
      <c r="BE49" s="28" t="s">
        <v>1634</v>
      </c>
      <c r="BF49" s="36" t="str">
        <f>IF(BE49="","",VLOOKUP(BE49,評価表!$B$2:$C$15,2))</f>
        <v/>
      </c>
      <c r="BG49" s="37"/>
      <c r="BH49" s="36"/>
      <c r="BI49" s="36"/>
      <c r="BJ49" s="36"/>
      <c r="BK49" s="98">
        <f>MAX(L49:BJ49)</f>
        <v>0</v>
      </c>
      <c r="BL49" s="98">
        <f>MIN(L49:BK49)</f>
        <v>0</v>
      </c>
      <c r="BM49" s="81" t="e">
        <f>IF(BL49="","",VLOOKUP(BL49,評価表!$B$3:$C$15,2))</f>
        <v>#N/A</v>
      </c>
      <c r="BN49" s="98">
        <f>BK49-BL49</f>
        <v>0</v>
      </c>
      <c r="BO49" s="98" t="str">
        <f>E49</f>
        <v>ふじわら　たまき</v>
      </c>
    </row>
    <row r="50" spans="1:67" ht="20.100000000000001" hidden="1" customHeight="1">
      <c r="A50" s="62">
        <v>48</v>
      </c>
      <c r="B50" s="66" t="s">
        <v>427</v>
      </c>
      <c r="C50" s="65" t="s">
        <v>450</v>
      </c>
      <c r="D50" s="65" t="s">
        <v>146</v>
      </c>
      <c r="E50" s="62" t="s">
        <v>451</v>
      </c>
      <c r="F50" s="62" t="s">
        <v>29</v>
      </c>
      <c r="G50" s="78">
        <v>39984</v>
      </c>
      <c r="H50" s="62">
        <f ca="1">DATEDIF($G50,TODAY(),"Y")</f>
        <v>15</v>
      </c>
      <c r="I50" s="82" t="str">
        <f ca="1">CHOOSE(DATEDIF(G50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50" s="62" t="s">
        <v>452</v>
      </c>
      <c r="K50" s="70"/>
      <c r="L50" s="1"/>
      <c r="M50" s="28" t="str">
        <f>IF(L50="","",VLOOKUP(L50,評価表!$B$2:$C$15,2))</f>
        <v/>
      </c>
      <c r="N50" s="1"/>
      <c r="O50" s="28" t="s">
        <v>1634</v>
      </c>
      <c r="P50" s="1"/>
      <c r="Q50" s="28" t="s">
        <v>1634</v>
      </c>
      <c r="R50" s="37"/>
      <c r="S50" s="1"/>
      <c r="T50" s="28" t="s">
        <v>1634</v>
      </c>
      <c r="U50" s="1"/>
      <c r="V50" s="28" t="s">
        <v>1634</v>
      </c>
      <c r="W50" s="1"/>
      <c r="X50" s="28" t="s">
        <v>1634</v>
      </c>
      <c r="Y50" s="1"/>
      <c r="Z50" s="28" t="s">
        <v>1634</v>
      </c>
      <c r="AA50" s="1"/>
      <c r="AB50" s="28" t="s">
        <v>1634</v>
      </c>
      <c r="AC50" s="37"/>
      <c r="AD50" s="1"/>
      <c r="AE50" s="28" t="s">
        <v>1634</v>
      </c>
      <c r="AF50" s="1"/>
      <c r="AG50" s="28" t="s">
        <v>1634</v>
      </c>
      <c r="AH50" s="1"/>
      <c r="AI50" s="28" t="s">
        <v>1634</v>
      </c>
      <c r="AJ50" s="1"/>
      <c r="AK50" s="28" t="s">
        <v>1634</v>
      </c>
      <c r="AL50" s="1"/>
      <c r="AM50" s="28" t="s">
        <v>1634</v>
      </c>
      <c r="AN50" s="37"/>
      <c r="AO50" s="36"/>
      <c r="AP50" s="28" t="s">
        <v>1634</v>
      </c>
      <c r="AQ50" s="36"/>
      <c r="AR50" s="28" t="s">
        <v>1634</v>
      </c>
      <c r="AS50" s="36" t="str">
        <f>IF(AR50="","",VLOOKUP(AR50,評価表!$B$2:$C$15,2))</f>
        <v/>
      </c>
      <c r="AT50" s="28" t="s">
        <v>1634</v>
      </c>
      <c r="AU50" s="36" t="str">
        <f>IF(AT50="","",VLOOKUP(AT50,評価表!$B$2:$C$15,2))</f>
        <v/>
      </c>
      <c r="AV50" s="28" t="s">
        <v>1634</v>
      </c>
      <c r="AW50" s="37"/>
      <c r="AX50" s="36" t="str">
        <f>IF(AV50="","",VLOOKUP(AV50,評価表!$B$2:$C$15,2))</f>
        <v/>
      </c>
      <c r="AY50" s="28" t="s">
        <v>1634</v>
      </c>
      <c r="AZ50" s="36" t="str">
        <f>IF(AY50="","",VLOOKUP(AY50,評価表!$B$2:$C$15,2))</f>
        <v/>
      </c>
      <c r="BA50" s="28" t="s">
        <v>1634</v>
      </c>
      <c r="BB50" s="36" t="str">
        <f>IF(BA50="","",VLOOKUP(BA50,評価表!$B$2:$C$15,2))</f>
        <v/>
      </c>
      <c r="BC50" s="28" t="s">
        <v>1634</v>
      </c>
      <c r="BD50" s="36" t="str">
        <f>IF(BC50="","",VLOOKUP(BC50,評価表!$B$2:$C$15,2))</f>
        <v/>
      </c>
      <c r="BE50" s="28" t="s">
        <v>1634</v>
      </c>
      <c r="BF50" s="36" t="str">
        <f>IF(BE50="","",VLOOKUP(BE50,評価表!$B$2:$C$15,2))</f>
        <v/>
      </c>
      <c r="BG50" s="37"/>
      <c r="BH50" s="36"/>
      <c r="BI50" s="36"/>
      <c r="BJ50" s="36"/>
      <c r="BK50" s="98">
        <f>MAX(L50:BJ50)</f>
        <v>0</v>
      </c>
      <c r="BL50" s="98">
        <f>MIN(L50:BK50)</f>
        <v>0</v>
      </c>
      <c r="BM50" s="81" t="e">
        <f>IF(BL50="","",VLOOKUP(BL50,評価表!$B$3:$C$15,2))</f>
        <v>#N/A</v>
      </c>
      <c r="BN50" s="98">
        <f>BK50-BL50</f>
        <v>0</v>
      </c>
      <c r="BO50" s="98" t="str">
        <f>E50</f>
        <v>おちあいたいせい</v>
      </c>
    </row>
    <row r="51" spans="1:67" ht="20.100000000000001" hidden="1" customHeight="1">
      <c r="A51" s="62">
        <v>49</v>
      </c>
      <c r="B51" s="66" t="s">
        <v>430</v>
      </c>
      <c r="C51" s="65" t="s">
        <v>453</v>
      </c>
      <c r="D51" s="62" t="s">
        <v>333</v>
      </c>
      <c r="E51" s="62" t="s">
        <v>454</v>
      </c>
      <c r="F51" s="62" t="s">
        <v>29</v>
      </c>
      <c r="G51" s="78">
        <v>40669</v>
      </c>
      <c r="H51" s="62">
        <f ca="1">DATEDIF($G51,TODAY(),"Y")</f>
        <v>13</v>
      </c>
      <c r="I51" s="82" t="str">
        <f ca="1">CHOOSE(DATEDIF(G51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51" s="62" t="s">
        <v>330</v>
      </c>
      <c r="K51" s="70"/>
      <c r="L51" s="1"/>
      <c r="M51" s="28" t="str">
        <f>IF(L51="","",VLOOKUP(L51,評価表!$B$2:$C$15,2))</f>
        <v/>
      </c>
      <c r="N51" s="1"/>
      <c r="O51" s="28" t="s">
        <v>1634</v>
      </c>
      <c r="P51" s="1"/>
      <c r="Q51" s="28" t="s">
        <v>1634</v>
      </c>
      <c r="R51" s="37"/>
      <c r="S51" s="1"/>
      <c r="T51" s="28" t="s">
        <v>1634</v>
      </c>
      <c r="U51" s="1"/>
      <c r="V51" s="28" t="s">
        <v>1634</v>
      </c>
      <c r="W51" s="1"/>
      <c r="X51" s="28" t="s">
        <v>1634</v>
      </c>
      <c r="Y51" s="1"/>
      <c r="Z51" s="28" t="s">
        <v>1634</v>
      </c>
      <c r="AA51" s="1"/>
      <c r="AB51" s="28" t="s">
        <v>1634</v>
      </c>
      <c r="AC51" s="37"/>
      <c r="AD51" s="1"/>
      <c r="AE51" s="28" t="s">
        <v>1634</v>
      </c>
      <c r="AF51" s="1"/>
      <c r="AG51" s="28" t="s">
        <v>1634</v>
      </c>
      <c r="AH51" s="1"/>
      <c r="AI51" s="28" t="s">
        <v>1634</v>
      </c>
      <c r="AJ51" s="1"/>
      <c r="AK51" s="28" t="s">
        <v>1634</v>
      </c>
      <c r="AL51" s="1"/>
      <c r="AM51" s="28" t="s">
        <v>1634</v>
      </c>
      <c r="AN51" s="37"/>
      <c r="AO51" s="36"/>
      <c r="AP51" s="28" t="s">
        <v>1634</v>
      </c>
      <c r="AQ51" s="36"/>
      <c r="AR51" s="28" t="s">
        <v>1634</v>
      </c>
      <c r="AS51" s="36" t="str">
        <f>IF(AR51="","",VLOOKUP(AR51,評価表!$B$2:$C$15,2))</f>
        <v/>
      </c>
      <c r="AT51" s="28" t="s">
        <v>1634</v>
      </c>
      <c r="AU51" s="36" t="str">
        <f>IF(AT51="","",VLOOKUP(AT51,評価表!$B$2:$C$15,2))</f>
        <v/>
      </c>
      <c r="AV51" s="28" t="s">
        <v>1634</v>
      </c>
      <c r="AW51" s="37"/>
      <c r="AX51" s="36" t="str">
        <f>IF(AV51="","",VLOOKUP(AV51,評価表!$B$2:$C$15,2))</f>
        <v/>
      </c>
      <c r="AY51" s="28" t="s">
        <v>1634</v>
      </c>
      <c r="AZ51" s="36" t="str">
        <f>IF(AY51="","",VLOOKUP(AY51,評価表!$B$2:$C$15,2))</f>
        <v/>
      </c>
      <c r="BA51" s="28" t="s">
        <v>1634</v>
      </c>
      <c r="BB51" s="36" t="str">
        <f>IF(BA51="","",VLOOKUP(BA51,評価表!$B$2:$C$15,2))</f>
        <v/>
      </c>
      <c r="BC51" s="28" t="s">
        <v>1634</v>
      </c>
      <c r="BD51" s="36" t="str">
        <f>IF(BC51="","",VLOOKUP(BC51,評価表!$B$2:$C$15,2))</f>
        <v/>
      </c>
      <c r="BE51" s="28" t="s">
        <v>1634</v>
      </c>
      <c r="BF51" s="36" t="str">
        <f>IF(BE51="","",VLOOKUP(BE51,評価表!$B$2:$C$15,2))</f>
        <v/>
      </c>
      <c r="BG51" s="37"/>
      <c r="BH51" s="36"/>
      <c r="BI51" s="36"/>
      <c r="BJ51" s="36"/>
      <c r="BK51" s="98">
        <f>MAX(L51:BJ51)</f>
        <v>0</v>
      </c>
      <c r="BL51" s="98">
        <f>MIN(L51:BK51)</f>
        <v>0</v>
      </c>
      <c r="BM51" s="81" t="e">
        <f>IF(BL51="","",VLOOKUP(BL51,評価表!$B$3:$C$15,2))</f>
        <v>#N/A</v>
      </c>
      <c r="BN51" s="98">
        <f>BK51-BL51</f>
        <v>0</v>
      </c>
      <c r="BO51" s="98" t="str">
        <f>E51</f>
        <v>たかせ ひろと</v>
      </c>
    </row>
    <row r="52" spans="1:67" ht="20.100000000000001" hidden="1" customHeight="1">
      <c r="A52" s="62">
        <v>50</v>
      </c>
      <c r="B52" s="66" t="s">
        <v>430</v>
      </c>
      <c r="C52" s="65" t="s">
        <v>455</v>
      </c>
      <c r="D52" s="62" t="s">
        <v>333</v>
      </c>
      <c r="E52" s="62" t="s">
        <v>456</v>
      </c>
      <c r="F52" s="62" t="s">
        <v>36</v>
      </c>
      <c r="G52" s="78">
        <v>41335</v>
      </c>
      <c r="H52" s="62">
        <f ca="1">DATEDIF($G52,TODAY(),"Y")</f>
        <v>11</v>
      </c>
      <c r="I52" s="82" t="str">
        <f ca="1">CHOOSE(DATEDIF(G52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2" s="62"/>
      <c r="K52" s="70"/>
      <c r="L52" s="1"/>
      <c r="M52" s="28" t="str">
        <f>IF(L52="","",VLOOKUP(L52,評価表!$B$2:$C$15,2))</f>
        <v/>
      </c>
      <c r="N52" s="1"/>
      <c r="O52" s="28" t="s">
        <v>1634</v>
      </c>
      <c r="P52" s="1"/>
      <c r="Q52" s="28" t="s">
        <v>1634</v>
      </c>
      <c r="R52" s="37"/>
      <c r="S52" s="1"/>
      <c r="T52" s="28" t="s">
        <v>1634</v>
      </c>
      <c r="U52" s="1"/>
      <c r="V52" s="28" t="s">
        <v>1634</v>
      </c>
      <c r="W52" s="1"/>
      <c r="X52" s="28" t="s">
        <v>1634</v>
      </c>
      <c r="Y52" s="1"/>
      <c r="Z52" s="28" t="s">
        <v>1634</v>
      </c>
      <c r="AA52" s="1"/>
      <c r="AB52" s="28" t="s">
        <v>1634</v>
      </c>
      <c r="AC52" s="37"/>
      <c r="AD52" s="1"/>
      <c r="AE52" s="28" t="s">
        <v>1634</v>
      </c>
      <c r="AF52" s="1"/>
      <c r="AG52" s="28" t="s">
        <v>1634</v>
      </c>
      <c r="AH52" s="1"/>
      <c r="AI52" s="28" t="s">
        <v>1634</v>
      </c>
      <c r="AJ52" s="1"/>
      <c r="AK52" s="28" t="s">
        <v>1634</v>
      </c>
      <c r="AL52" s="1"/>
      <c r="AM52" s="28" t="s">
        <v>1634</v>
      </c>
      <c r="AN52" s="37"/>
      <c r="AO52" s="36"/>
      <c r="AP52" s="28" t="s">
        <v>1634</v>
      </c>
      <c r="AQ52" s="36"/>
      <c r="AR52" s="28" t="s">
        <v>1634</v>
      </c>
      <c r="AS52" s="36" t="str">
        <f>IF(AR52="","",VLOOKUP(AR52,評価表!$B$2:$C$15,2))</f>
        <v/>
      </c>
      <c r="AT52" s="28" t="s">
        <v>1634</v>
      </c>
      <c r="AU52" s="36" t="str">
        <f>IF(AT52="","",VLOOKUP(AT52,評価表!$B$2:$C$15,2))</f>
        <v/>
      </c>
      <c r="AV52" s="28" t="s">
        <v>1634</v>
      </c>
      <c r="AW52" s="37"/>
      <c r="AX52" s="36" t="str">
        <f>IF(AV52="","",VLOOKUP(AV52,評価表!$B$2:$C$15,2))</f>
        <v/>
      </c>
      <c r="AY52" s="28" t="s">
        <v>1634</v>
      </c>
      <c r="AZ52" s="36" t="str">
        <f>IF(AY52="","",VLOOKUP(AY52,評価表!$B$2:$C$15,2))</f>
        <v/>
      </c>
      <c r="BA52" s="28" t="s">
        <v>1634</v>
      </c>
      <c r="BB52" s="36" t="str">
        <f>IF(BA52="","",VLOOKUP(BA52,評価表!$B$2:$C$15,2))</f>
        <v/>
      </c>
      <c r="BC52" s="28" t="s">
        <v>1634</v>
      </c>
      <c r="BD52" s="36" t="str">
        <f>IF(BC52="","",VLOOKUP(BC52,評価表!$B$2:$C$15,2))</f>
        <v/>
      </c>
      <c r="BE52" s="28" t="s">
        <v>1634</v>
      </c>
      <c r="BF52" s="36" t="str">
        <f>IF(BE52="","",VLOOKUP(BE52,評価表!$B$2:$C$15,2))</f>
        <v/>
      </c>
      <c r="BG52" s="37"/>
      <c r="BH52" s="36"/>
      <c r="BI52" s="36"/>
      <c r="BJ52" s="36"/>
      <c r="BK52" s="98">
        <f>MAX(L52:BJ52)</f>
        <v>0</v>
      </c>
      <c r="BL52" s="98">
        <f>MIN(L52:BK52)</f>
        <v>0</v>
      </c>
      <c r="BM52" s="81" t="e">
        <f>IF(BL52="","",VLOOKUP(BL52,評価表!$B$3:$C$15,2))</f>
        <v>#N/A</v>
      </c>
      <c r="BN52" s="98">
        <f>BK52-BL52</f>
        <v>0</v>
      </c>
      <c r="BO52" s="98" t="str">
        <f>E52</f>
        <v>たかせ  かなで</v>
      </c>
    </row>
    <row r="53" spans="1:67" ht="20.100000000000001" customHeight="1">
      <c r="A53" s="62">
        <v>4</v>
      </c>
      <c r="B53" s="64" t="s">
        <v>325</v>
      </c>
      <c r="C53" s="65" t="s">
        <v>328</v>
      </c>
      <c r="D53" s="62" t="s">
        <v>185</v>
      </c>
      <c r="E53" s="62" t="s">
        <v>329</v>
      </c>
      <c r="F53" s="62" t="s">
        <v>37</v>
      </c>
      <c r="G53" s="78">
        <v>40309</v>
      </c>
      <c r="H53" s="62">
        <f ca="1">DATEDIF($G53,TODAY(),"Y")</f>
        <v>14</v>
      </c>
      <c r="I53" s="82" t="str">
        <f ca="1">CHOOSE(DATEDIF(G53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53" s="62" t="s">
        <v>330</v>
      </c>
      <c r="K53" s="69" t="s">
        <v>35</v>
      </c>
      <c r="L53" s="1"/>
      <c r="M53" s="28" t="s">
        <v>1634</v>
      </c>
      <c r="N53" s="1"/>
      <c r="O53" s="28" t="s">
        <v>1634</v>
      </c>
      <c r="P53" s="1">
        <v>9.52</v>
      </c>
      <c r="Q53" s="28" t="s">
        <v>9</v>
      </c>
      <c r="R53" s="57" t="s">
        <v>33</v>
      </c>
      <c r="S53" s="1">
        <v>9.8800000000000008</v>
      </c>
      <c r="T53" s="28" t="s">
        <v>9</v>
      </c>
      <c r="U53" s="1"/>
      <c r="V53" s="28" t="s">
        <v>1634</v>
      </c>
      <c r="W53" s="1"/>
      <c r="X53" s="28" t="s">
        <v>1634</v>
      </c>
      <c r="Y53" s="1"/>
      <c r="Z53" s="28" t="s">
        <v>1634</v>
      </c>
      <c r="AA53" s="1"/>
      <c r="AB53" s="28" t="s">
        <v>1634</v>
      </c>
      <c r="AC53" s="57" t="s">
        <v>34</v>
      </c>
      <c r="AD53" s="1"/>
      <c r="AE53" s="28" t="s">
        <v>1634</v>
      </c>
      <c r="AF53" s="1">
        <v>8.69</v>
      </c>
      <c r="AG53" s="28" t="s">
        <v>7</v>
      </c>
      <c r="AH53" s="1"/>
      <c r="AI53" s="28" t="s">
        <v>1634</v>
      </c>
      <c r="AJ53" s="1"/>
      <c r="AK53" s="28" t="s">
        <v>1634</v>
      </c>
      <c r="AL53" s="1"/>
      <c r="AM53" s="28" t="s">
        <v>1634</v>
      </c>
      <c r="AN53" s="57" t="s">
        <v>30</v>
      </c>
      <c r="AO53" s="1">
        <v>8.4600000000000009</v>
      </c>
      <c r="AP53" s="28" t="s">
        <v>6</v>
      </c>
      <c r="AQ53" s="1">
        <v>8.02</v>
      </c>
      <c r="AR53" s="28" t="s">
        <v>5</v>
      </c>
      <c r="AS53" s="1"/>
      <c r="AT53" s="28" t="s">
        <v>1634</v>
      </c>
      <c r="AU53" s="1">
        <v>8.24</v>
      </c>
      <c r="AV53" s="28" t="s">
        <v>6</v>
      </c>
      <c r="AW53" s="57"/>
      <c r="AX53" s="1"/>
      <c r="AY53" s="28" t="s">
        <v>1634</v>
      </c>
      <c r="AZ53" s="1" t="str">
        <f>IF(AY53="","",VLOOKUP(AY53,評価表!$B$2:$C$15,2))</f>
        <v/>
      </c>
      <c r="BA53" s="28" t="s">
        <v>1634</v>
      </c>
      <c r="BB53" s="1" t="str">
        <f>IF(BA53="","",VLOOKUP(BA53,評価表!$B$2:$C$15,2))</f>
        <v/>
      </c>
      <c r="BC53" s="28" t="s">
        <v>1634</v>
      </c>
      <c r="BD53" s="1" t="str">
        <f>IF(BC53="","",VLOOKUP(BC53,評価表!$B$2:$C$15,2))</f>
        <v/>
      </c>
      <c r="BE53" s="28" t="s">
        <v>1634</v>
      </c>
      <c r="BF53" s="1" t="str">
        <f>IF(BE53="","",VLOOKUP(BE53,評価表!$B$2:$C$15,2))</f>
        <v/>
      </c>
      <c r="BG53" s="57"/>
      <c r="BH53" s="1"/>
      <c r="BI53" s="1"/>
      <c r="BJ53" s="1"/>
      <c r="BK53" s="98">
        <f>MAX(L53:BJ53)</f>
        <v>9.8800000000000008</v>
      </c>
      <c r="BL53" s="98">
        <f>MIN(L53:BK53)</f>
        <v>8.02</v>
      </c>
      <c r="BM53" s="81" t="str">
        <f>IF(BL53="","",VLOOKUP(BL53,評価表!$B$3:$C$15,2))</f>
        <v>☆１０</v>
      </c>
      <c r="BN53" s="98">
        <f>BK53-BL53</f>
        <v>1.8600000000000012</v>
      </c>
      <c r="BO53" s="98" t="str">
        <f>E53</f>
        <v>くらた　もなみ</v>
      </c>
    </row>
    <row r="54" spans="1:67" ht="20.100000000000001" hidden="1" customHeight="1">
      <c r="A54" s="62">
        <v>52</v>
      </c>
      <c r="B54" s="64" t="s">
        <v>353</v>
      </c>
      <c r="C54" s="72" t="s">
        <v>459</v>
      </c>
      <c r="D54" s="72" t="s">
        <v>144</v>
      </c>
      <c r="E54" s="62" t="s">
        <v>460</v>
      </c>
      <c r="F54" s="62" t="s">
        <v>29</v>
      </c>
      <c r="G54" s="78">
        <v>39857</v>
      </c>
      <c r="H54" s="62">
        <f ca="1">DATEDIF($G54,TODAY(),"Y")</f>
        <v>15</v>
      </c>
      <c r="I54" s="82" t="str">
        <f ca="1">CHOOSE(DATEDIF(G54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54" s="67" t="s">
        <v>352</v>
      </c>
      <c r="K54" s="70"/>
      <c r="L54" s="1"/>
      <c r="M54" s="28" t="str">
        <f>IF(L54="","",VLOOKUP(L54,評価表!$B$2:$C$15,2))</f>
        <v/>
      </c>
      <c r="N54" s="1"/>
      <c r="O54" s="28" t="s">
        <v>1634</v>
      </c>
      <c r="P54" s="1"/>
      <c r="Q54" s="28" t="s">
        <v>1634</v>
      </c>
      <c r="R54" s="37"/>
      <c r="S54" s="1"/>
      <c r="T54" s="28" t="s">
        <v>1634</v>
      </c>
      <c r="U54" s="1"/>
      <c r="V54" s="28" t="s">
        <v>1634</v>
      </c>
      <c r="W54" s="1"/>
      <c r="X54" s="28" t="s">
        <v>1634</v>
      </c>
      <c r="Y54" s="1"/>
      <c r="Z54" s="28" t="s">
        <v>1634</v>
      </c>
      <c r="AA54" s="1"/>
      <c r="AB54" s="28" t="s">
        <v>1634</v>
      </c>
      <c r="AC54" s="37"/>
      <c r="AD54" s="1"/>
      <c r="AE54" s="28" t="s">
        <v>1634</v>
      </c>
      <c r="AF54" s="1"/>
      <c r="AG54" s="28" t="s">
        <v>1634</v>
      </c>
      <c r="AH54" s="1"/>
      <c r="AI54" s="28" t="s">
        <v>1634</v>
      </c>
      <c r="AJ54" s="1"/>
      <c r="AK54" s="28" t="s">
        <v>1634</v>
      </c>
      <c r="AL54" s="1"/>
      <c r="AM54" s="28" t="s">
        <v>1634</v>
      </c>
      <c r="AN54" s="37"/>
      <c r="AO54" s="36"/>
      <c r="AP54" s="28" t="s">
        <v>1634</v>
      </c>
      <c r="AQ54" s="36"/>
      <c r="AR54" s="28" t="s">
        <v>1634</v>
      </c>
      <c r="AS54" s="36" t="str">
        <f>IF(AR54="","",VLOOKUP(AR54,評価表!$B$2:$C$15,2))</f>
        <v/>
      </c>
      <c r="AT54" s="28" t="s">
        <v>1634</v>
      </c>
      <c r="AU54" s="36" t="str">
        <f>IF(AT54="","",VLOOKUP(AT54,評価表!$B$2:$C$15,2))</f>
        <v/>
      </c>
      <c r="AV54" s="28" t="s">
        <v>1634</v>
      </c>
      <c r="AW54" s="37"/>
      <c r="AX54" s="36" t="str">
        <f>IF(AV54="","",VLOOKUP(AV54,評価表!$B$2:$C$15,2))</f>
        <v/>
      </c>
      <c r="AY54" s="28" t="s">
        <v>1634</v>
      </c>
      <c r="AZ54" s="36" t="str">
        <f>IF(AY54="","",VLOOKUP(AY54,評価表!$B$2:$C$15,2))</f>
        <v/>
      </c>
      <c r="BA54" s="28" t="s">
        <v>1634</v>
      </c>
      <c r="BB54" s="36" t="str">
        <f>IF(BA54="","",VLOOKUP(BA54,評価表!$B$2:$C$15,2))</f>
        <v/>
      </c>
      <c r="BC54" s="28" t="s">
        <v>1634</v>
      </c>
      <c r="BD54" s="36" t="str">
        <f>IF(BC54="","",VLOOKUP(BC54,評価表!$B$2:$C$15,2))</f>
        <v/>
      </c>
      <c r="BE54" s="28" t="s">
        <v>1634</v>
      </c>
      <c r="BF54" s="36" t="str">
        <f>IF(BE54="","",VLOOKUP(BE54,評価表!$B$2:$C$15,2))</f>
        <v/>
      </c>
      <c r="BG54" s="37"/>
      <c r="BH54" s="36"/>
      <c r="BI54" s="36"/>
      <c r="BJ54" s="36"/>
      <c r="BK54" s="98">
        <f>MAX(L54:BJ54)</f>
        <v>0</v>
      </c>
      <c r="BL54" s="98">
        <f>MIN(L54:BK54)</f>
        <v>0</v>
      </c>
      <c r="BM54" s="81" t="e">
        <f>IF(BL54="","",VLOOKUP(BL54,評価表!$B$3:$C$15,2))</f>
        <v>#N/A</v>
      </c>
      <c r="BN54" s="98">
        <f>BK54-BL54</f>
        <v>0</v>
      </c>
      <c r="BO54" s="98" t="str">
        <f>E54</f>
        <v>もりおか　けんた</v>
      </c>
    </row>
    <row r="55" spans="1:67" ht="20.100000000000001" hidden="1" customHeight="1">
      <c r="A55" s="62">
        <v>53</v>
      </c>
      <c r="B55" s="73" t="s">
        <v>348</v>
      </c>
      <c r="C55" s="77" t="s">
        <v>461</v>
      </c>
      <c r="D55" s="74" t="s">
        <v>400</v>
      </c>
      <c r="E55" s="74" t="s">
        <v>462</v>
      </c>
      <c r="F55" s="62" t="s">
        <v>29</v>
      </c>
      <c r="G55" s="78">
        <v>40754</v>
      </c>
      <c r="H55" s="74">
        <f ca="1">DATEDIF($G55,TODAY(),"Y")</f>
        <v>12</v>
      </c>
      <c r="I55" s="82" t="str">
        <f ca="1">CHOOSE(DATEDIF(G55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55" s="74" t="s">
        <v>463</v>
      </c>
      <c r="K55" s="70"/>
      <c r="L55" s="1"/>
      <c r="M55" s="28" t="str">
        <f>IF(L55="","",VLOOKUP(L55,評価表!$B$2:$C$15,2))</f>
        <v/>
      </c>
      <c r="N55" s="1"/>
      <c r="O55" s="28" t="s">
        <v>1634</v>
      </c>
      <c r="P55" s="1"/>
      <c r="Q55" s="28" t="s">
        <v>1634</v>
      </c>
      <c r="R55" s="37"/>
      <c r="S55" s="1"/>
      <c r="T55" s="28" t="s">
        <v>1634</v>
      </c>
      <c r="U55" s="1"/>
      <c r="V55" s="28" t="s">
        <v>1634</v>
      </c>
      <c r="W55" s="1"/>
      <c r="X55" s="28" t="s">
        <v>1634</v>
      </c>
      <c r="Y55" s="1"/>
      <c r="Z55" s="28" t="s">
        <v>1634</v>
      </c>
      <c r="AA55" s="1"/>
      <c r="AB55" s="28" t="s">
        <v>1634</v>
      </c>
      <c r="AC55" s="37"/>
      <c r="AD55" s="1"/>
      <c r="AE55" s="28" t="s">
        <v>1634</v>
      </c>
      <c r="AF55" s="1"/>
      <c r="AG55" s="28" t="s">
        <v>1634</v>
      </c>
      <c r="AH55" s="1"/>
      <c r="AI55" s="28" t="s">
        <v>1634</v>
      </c>
      <c r="AJ55" s="1"/>
      <c r="AK55" s="28" t="s">
        <v>1634</v>
      </c>
      <c r="AL55" s="1"/>
      <c r="AM55" s="28" t="s">
        <v>1634</v>
      </c>
      <c r="AN55" s="37"/>
      <c r="AO55" s="1"/>
      <c r="AP55" s="28" t="s">
        <v>1634</v>
      </c>
      <c r="AQ55" s="36"/>
      <c r="AR55" s="28" t="s">
        <v>1634</v>
      </c>
      <c r="AS55" s="36" t="str">
        <f>IF(AR55="","",VLOOKUP(AR55,評価表!$B$2:$C$15,2))</f>
        <v/>
      </c>
      <c r="AT55" s="28" t="s">
        <v>1634</v>
      </c>
      <c r="AU55" s="36" t="str">
        <f>IF(AT55="","",VLOOKUP(AT55,評価表!$B$2:$C$15,2))</f>
        <v/>
      </c>
      <c r="AV55" s="28" t="s">
        <v>1634</v>
      </c>
      <c r="AW55" s="37"/>
      <c r="AX55" s="36" t="str">
        <f>IF(AV55="","",VLOOKUP(AV55,評価表!$B$2:$C$15,2))</f>
        <v/>
      </c>
      <c r="AY55" s="28" t="s">
        <v>1634</v>
      </c>
      <c r="AZ55" s="36" t="str">
        <f>IF(AY55="","",VLOOKUP(AY55,評価表!$B$2:$C$15,2))</f>
        <v/>
      </c>
      <c r="BA55" s="28" t="s">
        <v>1634</v>
      </c>
      <c r="BB55" s="36" t="str">
        <f>IF(BA55="","",VLOOKUP(BA55,評価表!$B$2:$C$15,2))</f>
        <v/>
      </c>
      <c r="BC55" s="28" t="s">
        <v>1634</v>
      </c>
      <c r="BD55" s="36" t="str">
        <f>IF(BC55="","",VLOOKUP(BC55,評価表!$B$2:$C$15,2))</f>
        <v/>
      </c>
      <c r="BE55" s="28" t="s">
        <v>1634</v>
      </c>
      <c r="BF55" s="36" t="str">
        <f>IF(BE55="","",VLOOKUP(BE55,評価表!$B$2:$C$15,2))</f>
        <v/>
      </c>
      <c r="BG55" s="37"/>
      <c r="BH55" s="36"/>
      <c r="BI55" s="36"/>
      <c r="BJ55" s="36"/>
      <c r="BK55" s="98">
        <f>MAX(L55:BJ55)</f>
        <v>0</v>
      </c>
      <c r="BL55" s="98">
        <f>MIN(L55:BK55)</f>
        <v>0</v>
      </c>
      <c r="BM55" s="81" t="e">
        <f>IF(BL55="","",VLOOKUP(BL55,評価表!$B$3:$C$15,2))</f>
        <v>#N/A</v>
      </c>
      <c r="BN55" s="98">
        <f>BK55-BL55</f>
        <v>0</v>
      </c>
      <c r="BO55" s="98" t="str">
        <f>E55</f>
        <v>なかがわ　たくみ</v>
      </c>
    </row>
    <row r="56" spans="1:67" ht="20.100000000000001" hidden="1" customHeight="1">
      <c r="A56" s="62">
        <v>54</v>
      </c>
      <c r="B56" s="66" t="s">
        <v>368</v>
      </c>
      <c r="C56" s="77" t="s">
        <v>464</v>
      </c>
      <c r="D56" s="74" t="s">
        <v>400</v>
      </c>
      <c r="E56" s="74" t="s">
        <v>465</v>
      </c>
      <c r="F56" s="62" t="s">
        <v>29</v>
      </c>
      <c r="G56" s="78">
        <v>41444</v>
      </c>
      <c r="H56" s="74">
        <f ca="1">DATEDIF($G56,TODAY(),"Y")</f>
        <v>11</v>
      </c>
      <c r="I56" s="82" t="str">
        <f ca="1">CHOOSE(DATEDIF(G56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6" s="74" t="s">
        <v>408</v>
      </c>
      <c r="K56" s="70"/>
      <c r="L56" s="1"/>
      <c r="M56" s="28" t="str">
        <f>IF(L56="","",VLOOKUP(L56,評価表!$B$2:$C$15,2))</f>
        <v/>
      </c>
      <c r="N56" s="1"/>
      <c r="O56" s="28" t="s">
        <v>1634</v>
      </c>
      <c r="P56" s="1"/>
      <c r="Q56" s="28" t="s">
        <v>1634</v>
      </c>
      <c r="R56" s="37"/>
      <c r="S56" s="1"/>
      <c r="T56" s="28" t="s">
        <v>1634</v>
      </c>
      <c r="U56" s="1"/>
      <c r="V56" s="28" t="s">
        <v>1634</v>
      </c>
      <c r="W56" s="1"/>
      <c r="X56" s="28" t="s">
        <v>1634</v>
      </c>
      <c r="Y56" s="1"/>
      <c r="Z56" s="28" t="s">
        <v>1634</v>
      </c>
      <c r="AA56" s="1"/>
      <c r="AB56" s="28" t="s">
        <v>1634</v>
      </c>
      <c r="AC56" s="37"/>
      <c r="AD56" s="1"/>
      <c r="AE56" s="28" t="s">
        <v>1634</v>
      </c>
      <c r="AF56" s="1"/>
      <c r="AG56" s="28" t="s">
        <v>1634</v>
      </c>
      <c r="AH56" s="1"/>
      <c r="AI56" s="28" t="s">
        <v>1634</v>
      </c>
      <c r="AJ56" s="1"/>
      <c r="AK56" s="28" t="s">
        <v>1634</v>
      </c>
      <c r="AL56" s="1"/>
      <c r="AM56" s="28" t="s">
        <v>1634</v>
      </c>
      <c r="AN56" s="37"/>
      <c r="AO56" s="1"/>
      <c r="AP56" s="28" t="s">
        <v>1634</v>
      </c>
      <c r="AQ56" s="36"/>
      <c r="AR56" s="28" t="s">
        <v>1634</v>
      </c>
      <c r="AS56" s="36" t="str">
        <f>IF(AR56="","",VLOOKUP(AR56,評価表!$B$2:$C$15,2))</f>
        <v/>
      </c>
      <c r="AT56" s="28" t="s">
        <v>1634</v>
      </c>
      <c r="AU56" s="36" t="str">
        <f>IF(AT56="","",VLOOKUP(AT56,評価表!$B$2:$C$15,2))</f>
        <v/>
      </c>
      <c r="AV56" s="28" t="s">
        <v>1634</v>
      </c>
      <c r="AW56" s="37"/>
      <c r="AX56" s="36" t="str">
        <f>IF(AV56="","",VLOOKUP(AV56,評価表!$B$2:$C$15,2))</f>
        <v/>
      </c>
      <c r="AY56" s="28" t="s">
        <v>1634</v>
      </c>
      <c r="AZ56" s="36" t="str">
        <f>IF(AY56="","",VLOOKUP(AY56,評価表!$B$2:$C$15,2))</f>
        <v/>
      </c>
      <c r="BA56" s="28" t="s">
        <v>1634</v>
      </c>
      <c r="BB56" s="36" t="str">
        <f>IF(BA56="","",VLOOKUP(BA56,評価表!$B$2:$C$15,2))</f>
        <v/>
      </c>
      <c r="BC56" s="28" t="s">
        <v>1634</v>
      </c>
      <c r="BD56" s="36" t="str">
        <f>IF(BC56="","",VLOOKUP(BC56,評価表!$B$2:$C$15,2))</f>
        <v/>
      </c>
      <c r="BE56" s="28" t="s">
        <v>1634</v>
      </c>
      <c r="BF56" s="36" t="str">
        <f>IF(BE56="","",VLOOKUP(BE56,評価表!$B$2:$C$15,2))</f>
        <v/>
      </c>
      <c r="BG56" s="37"/>
      <c r="BH56" s="36"/>
      <c r="BI56" s="36"/>
      <c r="BJ56" s="36"/>
      <c r="BK56" s="98">
        <f>MAX(L56:BJ56)</f>
        <v>0</v>
      </c>
      <c r="BL56" s="98">
        <f>MIN(L56:BK56)</f>
        <v>0</v>
      </c>
      <c r="BM56" s="81" t="e">
        <f>IF(BL56="","",VLOOKUP(BL56,評価表!$B$3:$C$15,2))</f>
        <v>#N/A</v>
      </c>
      <c r="BN56" s="98">
        <f>BK56-BL56</f>
        <v>0</v>
      </c>
      <c r="BO56" s="98" t="str">
        <f>E56</f>
        <v>さの だいき</v>
      </c>
    </row>
    <row r="57" spans="1:67" ht="20.100000000000001" hidden="1" customHeight="1">
      <c r="A57" s="62">
        <v>55</v>
      </c>
      <c r="B57" s="66" t="s">
        <v>368</v>
      </c>
      <c r="C57" s="77" t="s">
        <v>466</v>
      </c>
      <c r="D57" s="62" t="s">
        <v>400</v>
      </c>
      <c r="E57" s="62" t="s">
        <v>467</v>
      </c>
      <c r="F57" s="62" t="s">
        <v>29</v>
      </c>
      <c r="G57" s="83">
        <v>41583</v>
      </c>
      <c r="H57" s="62">
        <f ca="1">DATEDIF($G57,TODAY(),"Y")</f>
        <v>10</v>
      </c>
      <c r="I57" s="82" t="str">
        <f ca="1">CHOOSE(DATEDIF(G57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7" s="62" t="s">
        <v>463</v>
      </c>
      <c r="K57" s="70"/>
      <c r="L57" s="1"/>
      <c r="M57" s="28" t="str">
        <f>IF(L57="","",VLOOKUP(L57,評価表!$B$2:$C$15,2))</f>
        <v/>
      </c>
      <c r="N57" s="1"/>
      <c r="O57" s="28" t="s">
        <v>1634</v>
      </c>
      <c r="P57" s="1"/>
      <c r="Q57" s="28" t="s">
        <v>1634</v>
      </c>
      <c r="R57" s="37"/>
      <c r="S57" s="1"/>
      <c r="T57" s="28" t="s">
        <v>1634</v>
      </c>
      <c r="U57" s="1"/>
      <c r="V57" s="28" t="s">
        <v>1634</v>
      </c>
      <c r="W57" s="1"/>
      <c r="X57" s="28" t="s">
        <v>1634</v>
      </c>
      <c r="Y57" s="1"/>
      <c r="Z57" s="28" t="s">
        <v>1634</v>
      </c>
      <c r="AA57" s="1"/>
      <c r="AB57" s="28" t="s">
        <v>1634</v>
      </c>
      <c r="AC57" s="37"/>
      <c r="AD57" s="1"/>
      <c r="AE57" s="28" t="s">
        <v>1634</v>
      </c>
      <c r="AF57" s="1"/>
      <c r="AG57" s="28" t="s">
        <v>1634</v>
      </c>
      <c r="AH57" s="1"/>
      <c r="AI57" s="28" t="s">
        <v>1634</v>
      </c>
      <c r="AJ57" s="1"/>
      <c r="AK57" s="28" t="s">
        <v>1634</v>
      </c>
      <c r="AL57" s="1"/>
      <c r="AM57" s="28" t="s">
        <v>1634</v>
      </c>
      <c r="AN57" s="37"/>
      <c r="AO57" s="1"/>
      <c r="AP57" s="28" t="s">
        <v>1634</v>
      </c>
      <c r="AQ57" s="36"/>
      <c r="AR57" s="28" t="s">
        <v>1634</v>
      </c>
      <c r="AS57" s="36" t="str">
        <f>IF(AR57="","",VLOOKUP(AR57,評価表!$B$2:$C$15,2))</f>
        <v/>
      </c>
      <c r="AT57" s="28" t="s">
        <v>1634</v>
      </c>
      <c r="AU57" s="36" t="str">
        <f>IF(AT57="","",VLOOKUP(AT57,評価表!$B$2:$C$15,2))</f>
        <v/>
      </c>
      <c r="AV57" s="28" t="s">
        <v>1634</v>
      </c>
      <c r="AW57" s="37"/>
      <c r="AX57" s="36" t="str">
        <f>IF(AV57="","",VLOOKUP(AV57,評価表!$B$2:$C$15,2))</f>
        <v/>
      </c>
      <c r="AY57" s="28" t="s">
        <v>1634</v>
      </c>
      <c r="AZ57" s="36" t="str">
        <f>IF(AY57="","",VLOOKUP(AY57,評価表!$B$2:$C$15,2))</f>
        <v/>
      </c>
      <c r="BA57" s="28" t="s">
        <v>1634</v>
      </c>
      <c r="BB57" s="36" t="str">
        <f>IF(BA57="","",VLOOKUP(BA57,評価表!$B$2:$C$15,2))</f>
        <v/>
      </c>
      <c r="BC57" s="28" t="s">
        <v>1634</v>
      </c>
      <c r="BD57" s="36" t="str">
        <f>IF(BC57="","",VLOOKUP(BC57,評価表!$B$2:$C$15,2))</f>
        <v/>
      </c>
      <c r="BE57" s="28" t="s">
        <v>1634</v>
      </c>
      <c r="BF57" s="36" t="str">
        <f>IF(BE57="","",VLOOKUP(BE57,評価表!$B$2:$C$15,2))</f>
        <v/>
      </c>
      <c r="BG57" s="37"/>
      <c r="BH57" s="36"/>
      <c r="BI57" s="36"/>
      <c r="BJ57" s="36"/>
      <c r="BK57" s="98">
        <f>MAX(L57:BJ57)</f>
        <v>0</v>
      </c>
      <c r="BL57" s="98">
        <f>MIN(L57:BK57)</f>
        <v>0</v>
      </c>
      <c r="BM57" s="81" t="e">
        <f>IF(BL57="","",VLOOKUP(BL57,評価表!$B$3:$C$15,2))</f>
        <v>#N/A</v>
      </c>
      <c r="BN57" s="98">
        <f>BK57-BL57</f>
        <v>0</v>
      </c>
      <c r="BO57" s="98" t="str">
        <f>E57</f>
        <v>ふじた じゅんぺい</v>
      </c>
    </row>
    <row r="58" spans="1:67" ht="20.100000000000001" hidden="1" customHeight="1">
      <c r="A58" s="62">
        <v>56</v>
      </c>
      <c r="B58" s="66" t="s">
        <v>468</v>
      </c>
      <c r="C58" s="77" t="s">
        <v>469</v>
      </c>
      <c r="D58" s="62" t="s">
        <v>400</v>
      </c>
      <c r="E58" s="62" t="s">
        <v>470</v>
      </c>
      <c r="F58" s="62" t="s">
        <v>36</v>
      </c>
      <c r="G58" s="83">
        <v>41620</v>
      </c>
      <c r="H58" s="62">
        <f ca="1">DATEDIF($G58,TODAY(),"Y")</f>
        <v>10</v>
      </c>
      <c r="I58" s="82" t="str">
        <f ca="1">CHOOSE(DATEDIF(G58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8" s="62" t="s">
        <v>471</v>
      </c>
      <c r="K58" s="70"/>
      <c r="L58" s="1"/>
      <c r="M58" s="28" t="str">
        <f>IF(L58="","",VLOOKUP(L58,評価表!$B$2:$C$15,2))</f>
        <v/>
      </c>
      <c r="N58" s="1"/>
      <c r="O58" s="28" t="s">
        <v>1634</v>
      </c>
      <c r="P58" s="1"/>
      <c r="Q58" s="28" t="s">
        <v>1634</v>
      </c>
      <c r="R58" s="37"/>
      <c r="S58" s="1"/>
      <c r="T58" s="28" t="s">
        <v>1634</v>
      </c>
      <c r="U58" s="1"/>
      <c r="V58" s="28" t="s">
        <v>1634</v>
      </c>
      <c r="W58" s="1"/>
      <c r="X58" s="28" t="s">
        <v>1634</v>
      </c>
      <c r="Y58" s="1"/>
      <c r="Z58" s="28" t="s">
        <v>1634</v>
      </c>
      <c r="AA58" s="1"/>
      <c r="AB58" s="28" t="s">
        <v>1634</v>
      </c>
      <c r="AC58" s="37"/>
      <c r="AD58" s="1"/>
      <c r="AE58" s="28" t="s">
        <v>1634</v>
      </c>
      <c r="AF58" s="1"/>
      <c r="AG58" s="28" t="s">
        <v>1634</v>
      </c>
      <c r="AH58" s="1"/>
      <c r="AI58" s="28" t="s">
        <v>1634</v>
      </c>
      <c r="AJ58" s="1"/>
      <c r="AK58" s="28" t="s">
        <v>1634</v>
      </c>
      <c r="AL58" s="1"/>
      <c r="AM58" s="28" t="s">
        <v>1634</v>
      </c>
      <c r="AN58" s="37"/>
      <c r="AO58" s="1"/>
      <c r="AP58" s="28" t="s">
        <v>1634</v>
      </c>
      <c r="AQ58" s="36"/>
      <c r="AR58" s="28" t="s">
        <v>1634</v>
      </c>
      <c r="AS58" s="36" t="str">
        <f>IF(AR58="","",VLOOKUP(AR58,評価表!$B$2:$C$15,2))</f>
        <v/>
      </c>
      <c r="AT58" s="28" t="s">
        <v>1634</v>
      </c>
      <c r="AU58" s="36" t="str">
        <f>IF(AT58="","",VLOOKUP(AT58,評価表!$B$2:$C$15,2))</f>
        <v/>
      </c>
      <c r="AV58" s="28" t="s">
        <v>1634</v>
      </c>
      <c r="AW58" s="37"/>
      <c r="AX58" s="36" t="str">
        <f>IF(AV58="","",VLOOKUP(AV58,評価表!$B$2:$C$15,2))</f>
        <v/>
      </c>
      <c r="AY58" s="28" t="s">
        <v>1634</v>
      </c>
      <c r="AZ58" s="36" t="str">
        <f>IF(AY58="","",VLOOKUP(AY58,評価表!$B$2:$C$15,2))</f>
        <v/>
      </c>
      <c r="BA58" s="28" t="s">
        <v>1634</v>
      </c>
      <c r="BB58" s="36" t="str">
        <f>IF(BA58="","",VLOOKUP(BA58,評価表!$B$2:$C$15,2))</f>
        <v/>
      </c>
      <c r="BC58" s="28" t="s">
        <v>1634</v>
      </c>
      <c r="BD58" s="36" t="str">
        <f>IF(BC58="","",VLOOKUP(BC58,評価表!$B$2:$C$15,2))</f>
        <v/>
      </c>
      <c r="BE58" s="28" t="s">
        <v>1634</v>
      </c>
      <c r="BF58" s="36" t="str">
        <f>IF(BE58="","",VLOOKUP(BE58,評価表!$B$2:$C$15,2))</f>
        <v/>
      </c>
      <c r="BG58" s="37"/>
      <c r="BH58" s="36"/>
      <c r="BI58" s="36"/>
      <c r="BJ58" s="36"/>
      <c r="BK58" s="98">
        <f>MAX(L58:BJ58)</f>
        <v>0</v>
      </c>
      <c r="BL58" s="98">
        <f>MIN(L58:BK58)</f>
        <v>0</v>
      </c>
      <c r="BM58" s="81" t="e">
        <f>IF(BL58="","",VLOOKUP(BL58,評価表!$B$3:$C$15,2))</f>
        <v>#N/A</v>
      </c>
      <c r="BN58" s="98">
        <f>BK58-BL58</f>
        <v>0</v>
      </c>
      <c r="BO58" s="98" t="str">
        <f>E58</f>
        <v>いしかわ　あん</v>
      </c>
    </row>
    <row r="59" spans="1:67" ht="20.100000000000001" hidden="1" customHeight="1">
      <c r="A59" s="62">
        <v>57</v>
      </c>
      <c r="B59" s="66" t="s">
        <v>447</v>
      </c>
      <c r="C59" s="65" t="s">
        <v>472</v>
      </c>
      <c r="D59" s="65" t="s">
        <v>142</v>
      </c>
      <c r="E59" s="62" t="s">
        <v>473</v>
      </c>
      <c r="F59" s="62" t="s">
        <v>29</v>
      </c>
      <c r="G59" s="78">
        <v>40898</v>
      </c>
      <c r="H59" s="62">
        <f ca="1">DATEDIF($G59,TODAY(),"Y")</f>
        <v>12</v>
      </c>
      <c r="I59" s="82" t="str">
        <f ca="1">CHOOSE(DATEDIF(G59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59" s="62" t="s">
        <v>359</v>
      </c>
      <c r="K59" s="70"/>
      <c r="L59" s="1"/>
      <c r="M59" s="28" t="str">
        <f>IF(L59="","",VLOOKUP(L59,評価表!$B$2:$C$15,2))</f>
        <v/>
      </c>
      <c r="N59" s="1"/>
      <c r="O59" s="28" t="s">
        <v>1634</v>
      </c>
      <c r="P59" s="1"/>
      <c r="Q59" s="28" t="s">
        <v>1634</v>
      </c>
      <c r="R59" s="37"/>
      <c r="S59" s="1"/>
      <c r="T59" s="28" t="s">
        <v>1634</v>
      </c>
      <c r="U59" s="1"/>
      <c r="V59" s="28" t="s">
        <v>1634</v>
      </c>
      <c r="W59" s="1"/>
      <c r="X59" s="28" t="s">
        <v>1634</v>
      </c>
      <c r="Y59" s="1"/>
      <c r="Z59" s="28" t="s">
        <v>1634</v>
      </c>
      <c r="AA59" s="1"/>
      <c r="AB59" s="28" t="s">
        <v>1634</v>
      </c>
      <c r="AC59" s="37"/>
      <c r="AD59" s="1"/>
      <c r="AE59" s="28" t="s">
        <v>1634</v>
      </c>
      <c r="AF59" s="1"/>
      <c r="AG59" s="28" t="s">
        <v>1634</v>
      </c>
      <c r="AH59" s="1"/>
      <c r="AI59" s="28" t="s">
        <v>1634</v>
      </c>
      <c r="AJ59" s="1"/>
      <c r="AK59" s="28" t="s">
        <v>1634</v>
      </c>
      <c r="AL59" s="1"/>
      <c r="AM59" s="28" t="s">
        <v>1634</v>
      </c>
      <c r="AN59" s="37"/>
      <c r="AO59" s="36"/>
      <c r="AP59" s="28" t="s">
        <v>1634</v>
      </c>
      <c r="AQ59" s="36"/>
      <c r="AR59" s="28" t="s">
        <v>1634</v>
      </c>
      <c r="AS59" s="36" t="str">
        <f>IF(AR59="","",VLOOKUP(AR59,評価表!$B$2:$C$15,2))</f>
        <v/>
      </c>
      <c r="AT59" s="28" t="s">
        <v>1634</v>
      </c>
      <c r="AU59" s="36" t="str">
        <f>IF(AT59="","",VLOOKUP(AT59,評価表!$B$2:$C$15,2))</f>
        <v/>
      </c>
      <c r="AV59" s="28" t="s">
        <v>1634</v>
      </c>
      <c r="AW59" s="37"/>
      <c r="AX59" s="36" t="str">
        <f>IF(AV59="","",VLOOKUP(AV59,評価表!$B$2:$C$15,2))</f>
        <v/>
      </c>
      <c r="AY59" s="28" t="s">
        <v>1634</v>
      </c>
      <c r="AZ59" s="36" t="str">
        <f>IF(AY59="","",VLOOKUP(AY59,評価表!$B$2:$C$15,2))</f>
        <v/>
      </c>
      <c r="BA59" s="28" t="s">
        <v>1634</v>
      </c>
      <c r="BB59" s="36" t="str">
        <f>IF(BA59="","",VLOOKUP(BA59,評価表!$B$2:$C$15,2))</f>
        <v/>
      </c>
      <c r="BC59" s="28" t="s">
        <v>1634</v>
      </c>
      <c r="BD59" s="36" t="str">
        <f>IF(BC59="","",VLOOKUP(BC59,評価表!$B$2:$C$15,2))</f>
        <v/>
      </c>
      <c r="BE59" s="28" t="s">
        <v>1634</v>
      </c>
      <c r="BF59" s="36" t="str">
        <f>IF(BE59="","",VLOOKUP(BE59,評価表!$B$2:$C$15,2))</f>
        <v/>
      </c>
      <c r="BG59" s="37"/>
      <c r="BH59" s="36"/>
      <c r="BI59" s="36"/>
      <c r="BJ59" s="36"/>
      <c r="BK59" s="98">
        <f>MAX(L59:BJ59)</f>
        <v>0</v>
      </c>
      <c r="BL59" s="98">
        <f>MIN(L59:BK59)</f>
        <v>0</v>
      </c>
      <c r="BM59" s="81" t="e">
        <f>IF(BL59="","",VLOOKUP(BL59,評価表!$B$3:$C$15,2))</f>
        <v>#N/A</v>
      </c>
      <c r="BN59" s="98">
        <f>BK59-BL59</f>
        <v>0</v>
      </c>
      <c r="BO59" s="98" t="str">
        <f>E59</f>
        <v>さいとう りょうた</v>
      </c>
    </row>
    <row r="60" spans="1:67" ht="20.100000000000001" hidden="1" customHeight="1">
      <c r="A60" s="62">
        <v>58</v>
      </c>
      <c r="B60" s="66" t="s">
        <v>447</v>
      </c>
      <c r="C60" s="65" t="s">
        <v>474</v>
      </c>
      <c r="D60" s="65" t="s">
        <v>142</v>
      </c>
      <c r="E60" s="62" t="s">
        <v>475</v>
      </c>
      <c r="F60" s="62" t="s">
        <v>29</v>
      </c>
      <c r="G60" s="78">
        <v>41555</v>
      </c>
      <c r="H60" s="62">
        <f ca="1">DATEDIF($G60,TODAY(),"Y")</f>
        <v>10</v>
      </c>
      <c r="I60" s="82" t="str">
        <f ca="1">CHOOSE(DATEDIF(G60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0" s="62" t="s">
        <v>359</v>
      </c>
      <c r="K60" s="70"/>
      <c r="L60" s="1"/>
      <c r="M60" s="28" t="str">
        <f>IF(L60="","",VLOOKUP(L60,評価表!$B$2:$C$15,2))</f>
        <v/>
      </c>
      <c r="N60" s="1"/>
      <c r="O60" s="28" t="s">
        <v>1634</v>
      </c>
      <c r="P60" s="1"/>
      <c r="Q60" s="28" t="s">
        <v>1634</v>
      </c>
      <c r="R60" s="37"/>
      <c r="S60" s="1"/>
      <c r="T60" s="28" t="s">
        <v>1634</v>
      </c>
      <c r="U60" s="1"/>
      <c r="V60" s="28" t="s">
        <v>1634</v>
      </c>
      <c r="W60" s="1"/>
      <c r="X60" s="28" t="s">
        <v>1634</v>
      </c>
      <c r="Y60" s="1"/>
      <c r="Z60" s="28" t="s">
        <v>1634</v>
      </c>
      <c r="AA60" s="1"/>
      <c r="AB60" s="28" t="s">
        <v>1634</v>
      </c>
      <c r="AC60" s="37"/>
      <c r="AD60" s="1"/>
      <c r="AE60" s="28" t="s">
        <v>1634</v>
      </c>
      <c r="AF60" s="1"/>
      <c r="AG60" s="28" t="s">
        <v>1634</v>
      </c>
      <c r="AH60" s="1"/>
      <c r="AI60" s="28" t="s">
        <v>1634</v>
      </c>
      <c r="AJ60" s="1"/>
      <c r="AK60" s="28" t="s">
        <v>1634</v>
      </c>
      <c r="AL60" s="1"/>
      <c r="AM60" s="28" t="s">
        <v>1634</v>
      </c>
      <c r="AN60" s="37"/>
      <c r="AO60" s="36"/>
      <c r="AP60" s="28" t="s">
        <v>1634</v>
      </c>
      <c r="AQ60" s="36"/>
      <c r="AR60" s="28" t="s">
        <v>1634</v>
      </c>
      <c r="AS60" s="36" t="str">
        <f>IF(AR60="","",VLOOKUP(AR60,評価表!$B$2:$C$15,2))</f>
        <v/>
      </c>
      <c r="AT60" s="28" t="s">
        <v>1634</v>
      </c>
      <c r="AU60" s="36" t="str">
        <f>IF(AT60="","",VLOOKUP(AT60,評価表!$B$2:$C$15,2))</f>
        <v/>
      </c>
      <c r="AV60" s="28" t="s">
        <v>1634</v>
      </c>
      <c r="AW60" s="37"/>
      <c r="AX60" s="36" t="str">
        <f>IF(AV60="","",VLOOKUP(AV60,評価表!$B$2:$C$15,2))</f>
        <v/>
      </c>
      <c r="AY60" s="28" t="s">
        <v>1634</v>
      </c>
      <c r="AZ60" s="36" t="str">
        <f>IF(AY60="","",VLOOKUP(AY60,評価表!$B$2:$C$15,2))</f>
        <v/>
      </c>
      <c r="BA60" s="28" t="s">
        <v>1634</v>
      </c>
      <c r="BB60" s="36" t="str">
        <f>IF(BA60="","",VLOOKUP(BA60,評価表!$B$2:$C$15,2))</f>
        <v/>
      </c>
      <c r="BC60" s="28" t="s">
        <v>1634</v>
      </c>
      <c r="BD60" s="36" t="str">
        <f>IF(BC60="","",VLOOKUP(BC60,評価表!$B$2:$C$15,2))</f>
        <v/>
      </c>
      <c r="BE60" s="28" t="s">
        <v>1634</v>
      </c>
      <c r="BF60" s="36" t="str">
        <f>IF(BE60="","",VLOOKUP(BE60,評価表!$B$2:$C$15,2))</f>
        <v/>
      </c>
      <c r="BG60" s="37"/>
      <c r="BH60" s="36"/>
      <c r="BI60" s="36"/>
      <c r="BJ60" s="36"/>
      <c r="BK60" s="98">
        <f>MAX(L60:BJ60)</f>
        <v>0</v>
      </c>
      <c r="BL60" s="98">
        <f>MIN(L60:BK60)</f>
        <v>0</v>
      </c>
      <c r="BM60" s="81" t="e">
        <f>IF(BL60="","",VLOOKUP(BL60,評価表!$B$3:$C$15,2))</f>
        <v>#N/A</v>
      </c>
      <c r="BN60" s="98">
        <f>BK60-BL60</f>
        <v>0</v>
      </c>
      <c r="BO60" s="98" t="str">
        <f>E60</f>
        <v>さいとう そうすけ</v>
      </c>
    </row>
    <row r="61" spans="1:67" ht="20.100000000000001" customHeight="1">
      <c r="A61" s="62">
        <v>589</v>
      </c>
      <c r="B61" s="73" t="s">
        <v>325</v>
      </c>
      <c r="C61" s="62" t="s">
        <v>1625</v>
      </c>
      <c r="D61" s="62" t="s">
        <v>147</v>
      </c>
      <c r="E61" s="62" t="s">
        <v>1626</v>
      </c>
      <c r="F61" s="62" t="s">
        <v>32</v>
      </c>
      <c r="G61" s="78">
        <v>41452</v>
      </c>
      <c r="H61" s="74">
        <f ca="1">DATEDIF($G61,TODAY(),"Y")</f>
        <v>11</v>
      </c>
      <c r="I61" s="82" t="str">
        <f ca="1">CHOOSE(DATEDIF(G61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1" s="62" t="s">
        <v>920</v>
      </c>
      <c r="K61" s="69"/>
      <c r="L61" s="1"/>
      <c r="M61" s="28" t="str">
        <f>IF(L61="","",VLOOKUP(L61,評価表!$B$2:$C$15,2))</f>
        <v/>
      </c>
      <c r="N61" s="1"/>
      <c r="O61" s="28" t="s">
        <v>1634</v>
      </c>
      <c r="P61" s="1"/>
      <c r="Q61" s="28" t="s">
        <v>1634</v>
      </c>
      <c r="R61" s="57"/>
      <c r="S61" s="1"/>
      <c r="T61" s="28" t="s">
        <v>1634</v>
      </c>
      <c r="U61" s="1"/>
      <c r="V61" s="28" t="s">
        <v>1634</v>
      </c>
      <c r="W61" s="1"/>
      <c r="X61" s="28" t="s">
        <v>1634</v>
      </c>
      <c r="Y61" s="1"/>
      <c r="Z61" s="28" t="s">
        <v>1634</v>
      </c>
      <c r="AA61" s="1"/>
      <c r="AB61" s="28" t="s">
        <v>1634</v>
      </c>
      <c r="AC61" s="57"/>
      <c r="AD61" s="1"/>
      <c r="AE61" s="28" t="s">
        <v>1634</v>
      </c>
      <c r="AF61" s="1"/>
      <c r="AG61" s="28" t="s">
        <v>1634</v>
      </c>
      <c r="AH61" s="1"/>
      <c r="AI61" s="28" t="s">
        <v>1634</v>
      </c>
      <c r="AJ61" s="1"/>
      <c r="AK61" s="28" t="s">
        <v>1634</v>
      </c>
      <c r="AL61" s="1"/>
      <c r="AM61" s="28" t="s">
        <v>1634</v>
      </c>
      <c r="AN61" s="57"/>
      <c r="AO61" s="1"/>
      <c r="AP61" s="28" t="s">
        <v>1634</v>
      </c>
      <c r="AQ61" s="1"/>
      <c r="AR61" s="28" t="s">
        <v>1634</v>
      </c>
      <c r="AS61" s="1" t="str">
        <f>IF(AR61="","",VLOOKUP(AR61,評価表!$B$2:$C$15,2))</f>
        <v/>
      </c>
      <c r="AT61" s="28" t="s">
        <v>1634</v>
      </c>
      <c r="AU61" s="1" t="str">
        <f>IF(AT61="","",VLOOKUP(AT61,評価表!$B$2:$C$15,2))</f>
        <v/>
      </c>
      <c r="AV61" s="28" t="s">
        <v>1634</v>
      </c>
      <c r="AW61" s="57" t="s">
        <v>33</v>
      </c>
      <c r="AX61" s="1"/>
      <c r="AY61" s="28" t="s">
        <v>1634</v>
      </c>
      <c r="AZ61" s="1">
        <v>8.6999999999999993</v>
      </c>
      <c r="BA61" s="28" t="s">
        <v>7</v>
      </c>
      <c r="BB61" s="1"/>
      <c r="BC61" s="28" t="s">
        <v>1634</v>
      </c>
      <c r="BD61" s="1" t="str">
        <f>IF(BC61="","",VLOOKUP(BC61,評価表!$B$2:$C$15,2))</f>
        <v/>
      </c>
      <c r="BE61" s="28" t="s">
        <v>1634</v>
      </c>
      <c r="BF61" s="1" t="str">
        <f>IF(BE61="","",VLOOKUP(BE61,評価表!$B$2:$C$15,2))</f>
        <v/>
      </c>
      <c r="BG61" s="57" t="s">
        <v>1932</v>
      </c>
      <c r="BH61" s="1">
        <v>8.09</v>
      </c>
      <c r="BI61" s="1"/>
      <c r="BJ61" s="1"/>
      <c r="BK61" s="98">
        <f>MAX(L61:BJ61)</f>
        <v>8.6999999999999993</v>
      </c>
      <c r="BL61" s="98">
        <f>MIN(L61:BK61)</f>
        <v>8.09</v>
      </c>
      <c r="BM61" s="81" t="str">
        <f>IF(BL61="","",VLOOKUP(BL61,評価表!$B$3:$C$15,2))</f>
        <v>☆１０</v>
      </c>
      <c r="BN61" s="98">
        <f>BK61-BL61</f>
        <v>0.60999999999999943</v>
      </c>
      <c r="BO61" s="98" t="str">
        <f>E61</f>
        <v>みやはら しん</v>
      </c>
    </row>
    <row r="62" spans="1:67" ht="20.100000000000001" hidden="1" customHeight="1">
      <c r="A62" s="62">
        <v>60</v>
      </c>
      <c r="B62" s="66" t="s">
        <v>393</v>
      </c>
      <c r="C62" s="65" t="s">
        <v>478</v>
      </c>
      <c r="D62" s="65" t="s">
        <v>142</v>
      </c>
      <c r="E62" s="62" t="s">
        <v>479</v>
      </c>
      <c r="F62" s="62" t="s">
        <v>29</v>
      </c>
      <c r="G62" s="78">
        <v>40985</v>
      </c>
      <c r="H62" s="62">
        <f ca="1">DATEDIF($G62,TODAY(),"Y")</f>
        <v>12</v>
      </c>
      <c r="I62" s="82" t="str">
        <f ca="1">CHOOSE(DATEDIF(G62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62" s="67" t="s">
        <v>352</v>
      </c>
      <c r="K62" s="70"/>
      <c r="L62" s="1"/>
      <c r="M62" s="28" t="str">
        <f>IF(L62="","",VLOOKUP(L62,評価表!$B$2:$C$15,2))</f>
        <v/>
      </c>
      <c r="N62" s="1"/>
      <c r="O62" s="28" t="s">
        <v>1634</v>
      </c>
      <c r="P62" s="1"/>
      <c r="Q62" s="28" t="s">
        <v>1634</v>
      </c>
      <c r="R62" s="37"/>
      <c r="S62" s="1"/>
      <c r="T62" s="28" t="s">
        <v>1634</v>
      </c>
      <c r="U62" s="1"/>
      <c r="V62" s="28" t="s">
        <v>1634</v>
      </c>
      <c r="W62" s="1"/>
      <c r="X62" s="28" t="s">
        <v>1634</v>
      </c>
      <c r="Y62" s="1"/>
      <c r="Z62" s="28" t="s">
        <v>1634</v>
      </c>
      <c r="AA62" s="1"/>
      <c r="AB62" s="28" t="s">
        <v>1634</v>
      </c>
      <c r="AC62" s="37"/>
      <c r="AD62" s="1"/>
      <c r="AE62" s="28" t="s">
        <v>1634</v>
      </c>
      <c r="AF62" s="1"/>
      <c r="AG62" s="28" t="s">
        <v>1634</v>
      </c>
      <c r="AH62" s="1"/>
      <c r="AI62" s="28" t="s">
        <v>1634</v>
      </c>
      <c r="AJ62" s="1"/>
      <c r="AK62" s="28" t="s">
        <v>1634</v>
      </c>
      <c r="AL62" s="1"/>
      <c r="AM62" s="28" t="s">
        <v>1634</v>
      </c>
      <c r="AN62" s="37"/>
      <c r="AO62" s="36"/>
      <c r="AP62" s="28" t="s">
        <v>1634</v>
      </c>
      <c r="AQ62" s="36"/>
      <c r="AR62" s="28" t="s">
        <v>1634</v>
      </c>
      <c r="AS62" s="36" t="str">
        <f>IF(AR62="","",VLOOKUP(AR62,評価表!$B$2:$C$15,2))</f>
        <v/>
      </c>
      <c r="AT62" s="28" t="s">
        <v>1634</v>
      </c>
      <c r="AU62" s="36" t="str">
        <f>IF(AT62="","",VLOOKUP(AT62,評価表!$B$2:$C$15,2))</f>
        <v/>
      </c>
      <c r="AV62" s="28" t="s">
        <v>1634</v>
      </c>
      <c r="AW62" s="37"/>
      <c r="AX62" s="36" t="str">
        <f>IF(AV62="","",VLOOKUP(AV62,評価表!$B$2:$C$15,2))</f>
        <v/>
      </c>
      <c r="AY62" s="28" t="s">
        <v>1634</v>
      </c>
      <c r="AZ62" s="36" t="str">
        <f>IF(AY62="","",VLOOKUP(AY62,評価表!$B$2:$C$15,2))</f>
        <v/>
      </c>
      <c r="BA62" s="28" t="s">
        <v>1634</v>
      </c>
      <c r="BB62" s="36" t="str">
        <f>IF(BA62="","",VLOOKUP(BA62,評価表!$B$2:$C$15,2))</f>
        <v/>
      </c>
      <c r="BC62" s="28" t="s">
        <v>1634</v>
      </c>
      <c r="BD62" s="36" t="str">
        <f>IF(BC62="","",VLOOKUP(BC62,評価表!$B$2:$C$15,2))</f>
        <v/>
      </c>
      <c r="BE62" s="28" t="s">
        <v>1634</v>
      </c>
      <c r="BF62" s="36" t="str">
        <f>IF(BE62="","",VLOOKUP(BE62,評価表!$B$2:$C$15,2))</f>
        <v/>
      </c>
      <c r="BG62" s="37"/>
      <c r="BH62" s="36"/>
      <c r="BI62" s="36"/>
      <c r="BJ62" s="36"/>
      <c r="BK62" s="98">
        <f>MAX(L62:BJ62)</f>
        <v>0</v>
      </c>
      <c r="BL62" s="98">
        <f>MIN(L62:BK62)</f>
        <v>0</v>
      </c>
      <c r="BM62" s="81" t="e">
        <f>IF(BL62="","",VLOOKUP(BL62,評価表!$B$3:$C$15,2))</f>
        <v>#N/A</v>
      </c>
      <c r="BN62" s="98">
        <f>BK62-BL62</f>
        <v>0</v>
      </c>
      <c r="BO62" s="98" t="str">
        <f>E62</f>
        <v>かねしろりゅうき</v>
      </c>
    </row>
    <row r="63" spans="1:67" ht="20.100000000000001" hidden="1" customHeight="1">
      <c r="A63" s="62">
        <v>61</v>
      </c>
      <c r="B63" s="66" t="s">
        <v>480</v>
      </c>
      <c r="C63" s="77" t="s">
        <v>481</v>
      </c>
      <c r="D63" s="62" t="s">
        <v>400</v>
      </c>
      <c r="E63" s="62" t="s">
        <v>482</v>
      </c>
      <c r="F63" s="62" t="s">
        <v>36</v>
      </c>
      <c r="G63" s="83">
        <v>41430</v>
      </c>
      <c r="H63" s="62">
        <f ca="1">DATEDIF($G63,TODAY(),"Y")</f>
        <v>11</v>
      </c>
      <c r="I63" s="82" t="str">
        <f ca="1">CHOOSE(DATEDIF(G63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3" s="62" t="s">
        <v>408</v>
      </c>
      <c r="K63" s="70"/>
      <c r="L63" s="1"/>
      <c r="M63" s="28" t="str">
        <f>IF(L63="","",VLOOKUP(L63,評価表!$B$2:$C$15,2))</f>
        <v/>
      </c>
      <c r="N63" s="1"/>
      <c r="O63" s="28" t="s">
        <v>1634</v>
      </c>
      <c r="P63" s="1"/>
      <c r="Q63" s="28" t="s">
        <v>1634</v>
      </c>
      <c r="R63" s="37"/>
      <c r="S63" s="1"/>
      <c r="T63" s="28" t="s">
        <v>1634</v>
      </c>
      <c r="U63" s="1"/>
      <c r="V63" s="28" t="s">
        <v>1634</v>
      </c>
      <c r="W63" s="1"/>
      <c r="X63" s="28" t="s">
        <v>1634</v>
      </c>
      <c r="Y63" s="1"/>
      <c r="Z63" s="28" t="s">
        <v>1634</v>
      </c>
      <c r="AA63" s="1"/>
      <c r="AB63" s="28" t="s">
        <v>1634</v>
      </c>
      <c r="AC63" s="37"/>
      <c r="AD63" s="1"/>
      <c r="AE63" s="28" t="s">
        <v>1634</v>
      </c>
      <c r="AF63" s="1"/>
      <c r="AG63" s="28" t="s">
        <v>1634</v>
      </c>
      <c r="AH63" s="1"/>
      <c r="AI63" s="28" t="s">
        <v>1634</v>
      </c>
      <c r="AJ63" s="1"/>
      <c r="AK63" s="28" t="s">
        <v>1634</v>
      </c>
      <c r="AL63" s="1"/>
      <c r="AM63" s="28" t="s">
        <v>1634</v>
      </c>
      <c r="AN63" s="37"/>
      <c r="AO63" s="1"/>
      <c r="AP63" s="28" t="s">
        <v>1634</v>
      </c>
      <c r="AQ63" s="36"/>
      <c r="AR63" s="28" t="s">
        <v>1634</v>
      </c>
      <c r="AS63" s="36" t="str">
        <f>IF(AR63="","",VLOOKUP(AR63,評価表!$B$2:$C$15,2))</f>
        <v/>
      </c>
      <c r="AT63" s="28" t="s">
        <v>1634</v>
      </c>
      <c r="AU63" s="36" t="str">
        <f>IF(AT63="","",VLOOKUP(AT63,評価表!$B$2:$C$15,2))</f>
        <v/>
      </c>
      <c r="AV63" s="28" t="s">
        <v>1634</v>
      </c>
      <c r="AW63" s="37"/>
      <c r="AX63" s="36" t="str">
        <f>IF(AV63="","",VLOOKUP(AV63,評価表!$B$2:$C$15,2))</f>
        <v/>
      </c>
      <c r="AY63" s="28" t="s">
        <v>1634</v>
      </c>
      <c r="AZ63" s="36" t="str">
        <f>IF(AY63="","",VLOOKUP(AY63,評価表!$B$2:$C$15,2))</f>
        <v/>
      </c>
      <c r="BA63" s="28" t="s">
        <v>1634</v>
      </c>
      <c r="BB63" s="36" t="str">
        <f>IF(BA63="","",VLOOKUP(BA63,評価表!$B$2:$C$15,2))</f>
        <v/>
      </c>
      <c r="BC63" s="28" t="s">
        <v>1634</v>
      </c>
      <c r="BD63" s="36" t="str">
        <f>IF(BC63="","",VLOOKUP(BC63,評価表!$B$2:$C$15,2))</f>
        <v/>
      </c>
      <c r="BE63" s="28" t="s">
        <v>1634</v>
      </c>
      <c r="BF63" s="36" t="str">
        <f>IF(BE63="","",VLOOKUP(BE63,評価表!$B$2:$C$15,2))</f>
        <v/>
      </c>
      <c r="BG63" s="37"/>
      <c r="BH63" s="36"/>
      <c r="BI63" s="36"/>
      <c r="BJ63" s="36"/>
      <c r="BK63" s="98">
        <f>MAX(L63:BJ63)</f>
        <v>0</v>
      </c>
      <c r="BL63" s="98">
        <f>MIN(L63:BK63)</f>
        <v>0</v>
      </c>
      <c r="BM63" s="81" t="e">
        <f>IF(BL63="","",VLOOKUP(BL63,評価表!$B$3:$C$15,2))</f>
        <v>#N/A</v>
      </c>
      <c r="BN63" s="98">
        <f>BK63-BL63</f>
        <v>0</v>
      </c>
      <c r="BO63" s="98" t="str">
        <f>E63</f>
        <v>はしぐちまき</v>
      </c>
    </row>
    <row r="64" spans="1:67" ht="20.100000000000001" hidden="1" customHeight="1">
      <c r="A64" s="62">
        <v>62</v>
      </c>
      <c r="B64" s="66" t="s">
        <v>483</v>
      </c>
      <c r="C64" s="77" t="s">
        <v>484</v>
      </c>
      <c r="D64" s="62" t="s">
        <v>400</v>
      </c>
      <c r="E64" s="62" t="s">
        <v>485</v>
      </c>
      <c r="F64" s="62" t="s">
        <v>29</v>
      </c>
      <c r="G64" s="83">
        <v>40824</v>
      </c>
      <c r="H64" s="62">
        <f ca="1">DATEDIF($G64,TODAY(),"Y")</f>
        <v>12</v>
      </c>
      <c r="I64" s="82" t="str">
        <f ca="1">CHOOSE(DATEDIF(G64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64" s="62" t="s">
        <v>463</v>
      </c>
      <c r="K64" s="70"/>
      <c r="L64" s="1"/>
      <c r="M64" s="28" t="str">
        <f>IF(L64="","",VLOOKUP(L64,評価表!$B$2:$C$15,2))</f>
        <v/>
      </c>
      <c r="N64" s="1"/>
      <c r="O64" s="28" t="s">
        <v>1634</v>
      </c>
      <c r="P64" s="1"/>
      <c r="Q64" s="28" t="s">
        <v>1634</v>
      </c>
      <c r="R64" s="37"/>
      <c r="S64" s="1"/>
      <c r="T64" s="28" t="s">
        <v>1634</v>
      </c>
      <c r="U64" s="1"/>
      <c r="V64" s="28" t="s">
        <v>1634</v>
      </c>
      <c r="W64" s="1"/>
      <c r="X64" s="28" t="s">
        <v>1634</v>
      </c>
      <c r="Y64" s="1"/>
      <c r="Z64" s="28" t="s">
        <v>1634</v>
      </c>
      <c r="AA64" s="1"/>
      <c r="AB64" s="28" t="s">
        <v>1634</v>
      </c>
      <c r="AC64" s="37"/>
      <c r="AD64" s="1"/>
      <c r="AE64" s="28" t="s">
        <v>1634</v>
      </c>
      <c r="AF64" s="1"/>
      <c r="AG64" s="28" t="s">
        <v>1634</v>
      </c>
      <c r="AH64" s="1"/>
      <c r="AI64" s="28" t="s">
        <v>1634</v>
      </c>
      <c r="AJ64" s="1"/>
      <c r="AK64" s="28" t="s">
        <v>1634</v>
      </c>
      <c r="AL64" s="1"/>
      <c r="AM64" s="28" t="s">
        <v>1634</v>
      </c>
      <c r="AN64" s="37"/>
      <c r="AO64" s="1"/>
      <c r="AP64" s="28" t="s">
        <v>1634</v>
      </c>
      <c r="AQ64" s="36"/>
      <c r="AR64" s="28" t="s">
        <v>1634</v>
      </c>
      <c r="AS64" s="36" t="str">
        <f>IF(AR64="","",VLOOKUP(AR64,評価表!$B$2:$C$15,2))</f>
        <v/>
      </c>
      <c r="AT64" s="28" t="s">
        <v>1634</v>
      </c>
      <c r="AU64" s="36" t="str">
        <f>IF(AT64="","",VLOOKUP(AT64,評価表!$B$2:$C$15,2))</f>
        <v/>
      </c>
      <c r="AV64" s="28" t="s">
        <v>1634</v>
      </c>
      <c r="AW64" s="37"/>
      <c r="AX64" s="36" t="str">
        <f>IF(AV64="","",VLOOKUP(AV64,評価表!$B$2:$C$15,2))</f>
        <v/>
      </c>
      <c r="AY64" s="28" t="s">
        <v>1634</v>
      </c>
      <c r="AZ64" s="36" t="str">
        <f>IF(AY64="","",VLOOKUP(AY64,評価表!$B$2:$C$15,2))</f>
        <v/>
      </c>
      <c r="BA64" s="28" t="s">
        <v>1634</v>
      </c>
      <c r="BB64" s="36" t="str">
        <f>IF(BA64="","",VLOOKUP(BA64,評価表!$B$2:$C$15,2))</f>
        <v/>
      </c>
      <c r="BC64" s="28" t="s">
        <v>1634</v>
      </c>
      <c r="BD64" s="36" t="str">
        <f>IF(BC64="","",VLOOKUP(BC64,評価表!$B$2:$C$15,2))</f>
        <v/>
      </c>
      <c r="BE64" s="28" t="s">
        <v>1634</v>
      </c>
      <c r="BF64" s="36" t="str">
        <f>IF(BE64="","",VLOOKUP(BE64,評価表!$B$2:$C$15,2))</f>
        <v/>
      </c>
      <c r="BG64" s="37"/>
      <c r="BH64" s="36"/>
      <c r="BI64" s="36"/>
      <c r="BJ64" s="36"/>
      <c r="BK64" s="98">
        <f>MAX(L64:BJ64)</f>
        <v>0</v>
      </c>
      <c r="BL64" s="98">
        <f>MIN(L64:BK64)</f>
        <v>0</v>
      </c>
      <c r="BM64" s="81" t="e">
        <f>IF(BL64="","",VLOOKUP(BL64,評価表!$B$3:$C$15,2))</f>
        <v>#N/A</v>
      </c>
      <c r="BN64" s="98">
        <f>BK64-BL64</f>
        <v>0</v>
      </c>
      <c r="BO64" s="98" t="str">
        <f>E64</f>
        <v>はしぐちともき</v>
      </c>
    </row>
    <row r="65" spans="1:67" ht="20.100000000000001" customHeight="1">
      <c r="A65" s="62">
        <v>401</v>
      </c>
      <c r="B65" s="73" t="s">
        <v>366</v>
      </c>
      <c r="C65" s="65" t="s">
        <v>1221</v>
      </c>
      <c r="D65" s="62" t="s">
        <v>185</v>
      </c>
      <c r="E65" s="62" t="s">
        <v>255</v>
      </c>
      <c r="F65" s="62" t="s">
        <v>36</v>
      </c>
      <c r="G65" s="78">
        <v>40092</v>
      </c>
      <c r="H65" s="74">
        <f ca="1">DATEDIF($G65,TODAY(),"Y")</f>
        <v>14</v>
      </c>
      <c r="I65" s="82" t="str">
        <f ca="1">CHOOSE(DATEDIF(G65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65" s="62" t="s">
        <v>1008</v>
      </c>
      <c r="K65" s="69"/>
      <c r="L65" s="1"/>
      <c r="M65" s="28" t="str">
        <f>IF(L65="","",VLOOKUP(L65,評価表!$B$2:$C$15,2))</f>
        <v/>
      </c>
      <c r="N65" s="1"/>
      <c r="O65" s="28" t="s">
        <v>1634</v>
      </c>
      <c r="P65" s="1"/>
      <c r="Q65" s="28" t="s">
        <v>1634</v>
      </c>
      <c r="R65" s="57"/>
      <c r="S65" s="1"/>
      <c r="T65" s="28" t="s">
        <v>1634</v>
      </c>
      <c r="U65" s="1"/>
      <c r="V65" s="28" t="s">
        <v>1634</v>
      </c>
      <c r="W65" s="1"/>
      <c r="X65" s="28" t="s">
        <v>1634</v>
      </c>
      <c r="Y65" s="1"/>
      <c r="Z65" s="28" t="s">
        <v>1634</v>
      </c>
      <c r="AA65" s="1"/>
      <c r="AB65" s="28" t="s">
        <v>1634</v>
      </c>
      <c r="AC65" s="57" t="s">
        <v>30</v>
      </c>
      <c r="AD65" s="1"/>
      <c r="AE65" s="28"/>
      <c r="AF65" s="1"/>
      <c r="AG65" s="28"/>
      <c r="AH65" s="1"/>
      <c r="AI65" s="28"/>
      <c r="AJ65" s="1"/>
      <c r="AK65" s="28"/>
      <c r="AL65" s="1">
        <v>8.1</v>
      </c>
      <c r="AM65" s="28" t="s">
        <v>5</v>
      </c>
      <c r="AN65" s="57"/>
      <c r="AO65" s="1"/>
      <c r="AP65" s="28" t="s">
        <v>1634</v>
      </c>
      <c r="AQ65" s="1"/>
      <c r="AR65" s="28" t="s">
        <v>1634</v>
      </c>
      <c r="AS65" s="1" t="str">
        <f>IF(AR65="","",VLOOKUP(AR65,評価表!$B$2:$C$15,2))</f>
        <v/>
      </c>
      <c r="AT65" s="28" t="s">
        <v>1634</v>
      </c>
      <c r="AU65" s="1" t="str">
        <f>IF(AT65="","",VLOOKUP(AT65,評価表!$B$2:$C$15,2))</f>
        <v/>
      </c>
      <c r="AV65" s="28" t="s">
        <v>1634</v>
      </c>
      <c r="AW65" s="57"/>
      <c r="AX65" s="1"/>
      <c r="AY65" s="28" t="s">
        <v>1634</v>
      </c>
      <c r="AZ65" s="1" t="str">
        <f>IF(AY65="","",VLOOKUP(AY65,評価表!$B$2:$C$15,2))</f>
        <v/>
      </c>
      <c r="BA65" s="28" t="s">
        <v>1634</v>
      </c>
      <c r="BB65" s="1" t="str">
        <f>IF(BA65="","",VLOOKUP(BA65,評価表!$B$2:$C$15,2))</f>
        <v/>
      </c>
      <c r="BC65" s="28" t="s">
        <v>1634</v>
      </c>
      <c r="BD65" s="1" t="str">
        <f>IF(BC65="","",VLOOKUP(BC65,評価表!$B$2:$C$15,2))</f>
        <v/>
      </c>
      <c r="BE65" s="28" t="s">
        <v>1634</v>
      </c>
      <c r="BF65" s="1" t="str">
        <f>IF(BE65="","",VLOOKUP(BE65,評価表!$B$2:$C$15,2))</f>
        <v/>
      </c>
      <c r="BG65" s="57"/>
      <c r="BH65" s="1"/>
      <c r="BI65" s="1"/>
      <c r="BJ65" s="1"/>
      <c r="BK65" s="98">
        <f>MAX(L65:BJ65)</f>
        <v>8.1</v>
      </c>
      <c r="BL65" s="98">
        <f>MIN(L65:BK65)</f>
        <v>8.1</v>
      </c>
      <c r="BM65" s="81" t="str">
        <f>IF(BL65="","",VLOOKUP(BL65,評価表!$B$3:$C$15,2))</f>
        <v>☆１０</v>
      </c>
      <c r="BN65" s="98">
        <f>BK65-BL65</f>
        <v>0</v>
      </c>
      <c r="BO65" s="98" t="str">
        <f>E65</f>
        <v>まつもとゆい</v>
      </c>
    </row>
    <row r="66" spans="1:67" ht="20.100000000000001" hidden="1" customHeight="1">
      <c r="A66" s="62">
        <v>64</v>
      </c>
      <c r="B66" s="66" t="s">
        <v>418</v>
      </c>
      <c r="C66" s="65" t="s">
        <v>487</v>
      </c>
      <c r="D66" s="62" t="s">
        <v>333</v>
      </c>
      <c r="E66" s="62" t="s">
        <v>488</v>
      </c>
      <c r="F66" s="62" t="s">
        <v>29</v>
      </c>
      <c r="G66" s="78">
        <v>41075</v>
      </c>
      <c r="H66" s="62">
        <f ca="1">DATEDIF($G66,TODAY(),"Y")</f>
        <v>12</v>
      </c>
      <c r="I66" s="82" t="str">
        <f ca="1">CHOOSE(DATEDIF(G66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66" s="62" t="s">
        <v>337</v>
      </c>
      <c r="K66" s="70"/>
      <c r="L66" s="1"/>
      <c r="M66" s="28" t="str">
        <f>IF(L66="","",VLOOKUP(L66,評価表!$B$2:$C$15,2))</f>
        <v/>
      </c>
      <c r="N66" s="1"/>
      <c r="O66" s="28" t="s">
        <v>1634</v>
      </c>
      <c r="P66" s="1"/>
      <c r="Q66" s="28" t="s">
        <v>1634</v>
      </c>
      <c r="R66" s="37"/>
      <c r="S66" s="1"/>
      <c r="T66" s="28" t="s">
        <v>1634</v>
      </c>
      <c r="U66" s="1"/>
      <c r="V66" s="28" t="s">
        <v>1634</v>
      </c>
      <c r="W66" s="1"/>
      <c r="X66" s="28" t="s">
        <v>1634</v>
      </c>
      <c r="Y66" s="1"/>
      <c r="Z66" s="28" t="s">
        <v>1634</v>
      </c>
      <c r="AA66" s="1"/>
      <c r="AB66" s="28" t="s">
        <v>1634</v>
      </c>
      <c r="AC66" s="37"/>
      <c r="AD66" s="1"/>
      <c r="AE66" s="28" t="s">
        <v>1634</v>
      </c>
      <c r="AF66" s="1"/>
      <c r="AG66" s="28" t="s">
        <v>1634</v>
      </c>
      <c r="AH66" s="1"/>
      <c r="AI66" s="28" t="s">
        <v>1634</v>
      </c>
      <c r="AJ66" s="1"/>
      <c r="AK66" s="28" t="s">
        <v>1634</v>
      </c>
      <c r="AL66" s="1"/>
      <c r="AM66" s="28" t="s">
        <v>1634</v>
      </c>
      <c r="AN66" s="37"/>
      <c r="AO66" s="36"/>
      <c r="AP66" s="28" t="s">
        <v>1634</v>
      </c>
      <c r="AQ66" s="36"/>
      <c r="AR66" s="28" t="s">
        <v>1634</v>
      </c>
      <c r="AS66" s="36" t="str">
        <f>IF(AR66="","",VLOOKUP(AR66,評価表!$B$2:$C$15,2))</f>
        <v/>
      </c>
      <c r="AT66" s="28" t="s">
        <v>1634</v>
      </c>
      <c r="AU66" s="36" t="str">
        <f>IF(AT66="","",VLOOKUP(AT66,評価表!$B$2:$C$15,2))</f>
        <v/>
      </c>
      <c r="AV66" s="28" t="s">
        <v>1634</v>
      </c>
      <c r="AW66" s="37"/>
      <c r="AX66" s="36" t="str">
        <f>IF(AV66="","",VLOOKUP(AV66,評価表!$B$2:$C$15,2))</f>
        <v/>
      </c>
      <c r="AY66" s="28" t="s">
        <v>1634</v>
      </c>
      <c r="AZ66" s="36" t="str">
        <f>IF(AY66="","",VLOOKUP(AY66,評価表!$B$2:$C$15,2))</f>
        <v/>
      </c>
      <c r="BA66" s="28" t="s">
        <v>1634</v>
      </c>
      <c r="BB66" s="36" t="str">
        <f>IF(BA66="","",VLOOKUP(BA66,評価表!$B$2:$C$15,2))</f>
        <v/>
      </c>
      <c r="BC66" s="28" t="s">
        <v>1634</v>
      </c>
      <c r="BD66" s="36" t="str">
        <f>IF(BC66="","",VLOOKUP(BC66,評価表!$B$2:$C$15,2))</f>
        <v/>
      </c>
      <c r="BE66" s="28" t="s">
        <v>1634</v>
      </c>
      <c r="BF66" s="36" t="str">
        <f>IF(BE66="","",VLOOKUP(BE66,評価表!$B$2:$C$15,2))</f>
        <v/>
      </c>
      <c r="BG66" s="37"/>
      <c r="BH66" s="36"/>
      <c r="BI66" s="36"/>
      <c r="BJ66" s="36"/>
      <c r="BK66" s="98">
        <f>MAX(L66:BJ66)</f>
        <v>0</v>
      </c>
      <c r="BL66" s="98">
        <f>MIN(L66:BK66)</f>
        <v>0</v>
      </c>
      <c r="BM66" s="81" t="e">
        <f>IF(BL66="","",VLOOKUP(BL66,評価表!$B$3:$C$15,2))</f>
        <v>#N/A</v>
      </c>
      <c r="BN66" s="98">
        <f>BK66-BL66</f>
        <v>0</v>
      </c>
      <c r="BO66" s="98" t="str">
        <f>E66</f>
        <v>しげとめ じゅんき</v>
      </c>
    </row>
    <row r="67" spans="1:67" ht="20.100000000000001" hidden="1" customHeight="1">
      <c r="A67" s="62">
        <v>65</v>
      </c>
      <c r="B67" s="66" t="s">
        <v>489</v>
      </c>
      <c r="C67" s="72" t="s">
        <v>490</v>
      </c>
      <c r="D67" s="72" t="s">
        <v>144</v>
      </c>
      <c r="E67" s="62" t="s">
        <v>491</v>
      </c>
      <c r="F67" s="62" t="s">
        <v>29</v>
      </c>
      <c r="G67" s="78">
        <v>40784</v>
      </c>
      <c r="H67" s="62">
        <f ca="1">DATEDIF($G67,TODAY(),"Y")</f>
        <v>12</v>
      </c>
      <c r="I67" s="82" t="str">
        <f ca="1">CHOOSE(DATEDIF(G67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67" s="67" t="s">
        <v>352</v>
      </c>
      <c r="K67" s="70"/>
      <c r="L67" s="1"/>
      <c r="M67" s="28" t="str">
        <f>IF(L67="","",VLOOKUP(L67,評価表!$B$2:$C$15,2))</f>
        <v/>
      </c>
      <c r="N67" s="1"/>
      <c r="O67" s="28" t="s">
        <v>1634</v>
      </c>
      <c r="P67" s="1"/>
      <c r="Q67" s="28" t="s">
        <v>1634</v>
      </c>
      <c r="R67" s="37"/>
      <c r="S67" s="1"/>
      <c r="T67" s="28" t="s">
        <v>1634</v>
      </c>
      <c r="U67" s="1"/>
      <c r="V67" s="28" t="s">
        <v>1634</v>
      </c>
      <c r="W67" s="1"/>
      <c r="X67" s="28" t="s">
        <v>1634</v>
      </c>
      <c r="Y67" s="1"/>
      <c r="Z67" s="28" t="s">
        <v>1634</v>
      </c>
      <c r="AA67" s="1"/>
      <c r="AB67" s="28" t="s">
        <v>1634</v>
      </c>
      <c r="AC67" s="37"/>
      <c r="AD67" s="1"/>
      <c r="AE67" s="28" t="s">
        <v>1634</v>
      </c>
      <c r="AF67" s="1"/>
      <c r="AG67" s="28" t="s">
        <v>1634</v>
      </c>
      <c r="AH67" s="1"/>
      <c r="AI67" s="28" t="s">
        <v>1634</v>
      </c>
      <c r="AJ67" s="1"/>
      <c r="AK67" s="28" t="s">
        <v>1634</v>
      </c>
      <c r="AL67" s="1"/>
      <c r="AM67" s="28" t="s">
        <v>1634</v>
      </c>
      <c r="AN67" s="37"/>
      <c r="AO67" s="36"/>
      <c r="AP67" s="28" t="s">
        <v>1634</v>
      </c>
      <c r="AQ67" s="36"/>
      <c r="AR67" s="28" t="s">
        <v>1634</v>
      </c>
      <c r="AS67" s="36" t="str">
        <f>IF(AR67="","",VLOOKUP(AR67,評価表!$B$2:$C$15,2))</f>
        <v/>
      </c>
      <c r="AT67" s="28" t="s">
        <v>1634</v>
      </c>
      <c r="AU67" s="36" t="str">
        <f>IF(AT67="","",VLOOKUP(AT67,評価表!$B$2:$C$15,2))</f>
        <v/>
      </c>
      <c r="AV67" s="28" t="s">
        <v>1634</v>
      </c>
      <c r="AW67" s="37"/>
      <c r="AX67" s="36" t="str">
        <f>IF(AV67="","",VLOOKUP(AV67,評価表!$B$2:$C$15,2))</f>
        <v/>
      </c>
      <c r="AY67" s="28" t="s">
        <v>1634</v>
      </c>
      <c r="AZ67" s="36" t="str">
        <f>IF(AY67="","",VLOOKUP(AY67,評価表!$B$2:$C$15,2))</f>
        <v/>
      </c>
      <c r="BA67" s="28" t="s">
        <v>1634</v>
      </c>
      <c r="BB67" s="36" t="str">
        <f>IF(BA67="","",VLOOKUP(BA67,評価表!$B$2:$C$15,2))</f>
        <v/>
      </c>
      <c r="BC67" s="28" t="s">
        <v>1634</v>
      </c>
      <c r="BD67" s="36" t="str">
        <f>IF(BC67="","",VLOOKUP(BC67,評価表!$B$2:$C$15,2))</f>
        <v/>
      </c>
      <c r="BE67" s="28" t="s">
        <v>1634</v>
      </c>
      <c r="BF67" s="36" t="str">
        <f>IF(BE67="","",VLOOKUP(BE67,評価表!$B$2:$C$15,2))</f>
        <v/>
      </c>
      <c r="BG67" s="37"/>
      <c r="BH67" s="36"/>
      <c r="BI67" s="36"/>
      <c r="BJ67" s="36"/>
      <c r="BK67" s="98">
        <f>MAX(L67:BJ67)</f>
        <v>0</v>
      </c>
      <c r="BL67" s="98">
        <f>MIN(L67:BK67)</f>
        <v>0</v>
      </c>
      <c r="BM67" s="81" t="e">
        <f>IF(BL67="","",VLOOKUP(BL67,評価表!$B$3:$C$15,2))</f>
        <v>#N/A</v>
      </c>
      <c r="BN67" s="98">
        <f>BK67-BL67</f>
        <v>0</v>
      </c>
      <c r="BO67" s="98" t="str">
        <f>E67</f>
        <v>かみおき たいよう</v>
      </c>
    </row>
    <row r="68" spans="1:67" ht="20.100000000000001" hidden="1" customHeight="1">
      <c r="A68" s="62">
        <v>66</v>
      </c>
      <c r="B68" s="73" t="s">
        <v>348</v>
      </c>
      <c r="C68" s="77" t="s">
        <v>492</v>
      </c>
      <c r="D68" s="62" t="s">
        <v>400</v>
      </c>
      <c r="E68" s="62" t="s">
        <v>493</v>
      </c>
      <c r="F68" s="62" t="s">
        <v>29</v>
      </c>
      <c r="G68" s="83">
        <v>40923</v>
      </c>
      <c r="H68" s="62">
        <f ca="1">DATEDIF($G68,TODAY(),"Y")</f>
        <v>12</v>
      </c>
      <c r="I68" s="82" t="str">
        <f ca="1">CHOOSE(DATEDIF(G68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68" s="62" t="s">
        <v>463</v>
      </c>
      <c r="K68" s="70"/>
      <c r="L68" s="1"/>
      <c r="M68" s="28" t="str">
        <f>IF(L68="","",VLOOKUP(L68,評価表!$B$2:$C$15,2))</f>
        <v/>
      </c>
      <c r="N68" s="1"/>
      <c r="O68" s="28" t="s">
        <v>1634</v>
      </c>
      <c r="P68" s="1"/>
      <c r="Q68" s="28" t="s">
        <v>1634</v>
      </c>
      <c r="R68" s="37"/>
      <c r="S68" s="1"/>
      <c r="T68" s="28" t="s">
        <v>1634</v>
      </c>
      <c r="U68" s="1"/>
      <c r="V68" s="28" t="s">
        <v>1634</v>
      </c>
      <c r="W68" s="1"/>
      <c r="X68" s="28" t="s">
        <v>1634</v>
      </c>
      <c r="Y68" s="1"/>
      <c r="Z68" s="28" t="s">
        <v>1634</v>
      </c>
      <c r="AA68" s="1"/>
      <c r="AB68" s="28" t="s">
        <v>1634</v>
      </c>
      <c r="AC68" s="37"/>
      <c r="AD68" s="1"/>
      <c r="AE68" s="28" t="s">
        <v>1634</v>
      </c>
      <c r="AF68" s="1"/>
      <c r="AG68" s="28" t="s">
        <v>1634</v>
      </c>
      <c r="AH68" s="1"/>
      <c r="AI68" s="28" t="s">
        <v>1634</v>
      </c>
      <c r="AJ68" s="1"/>
      <c r="AK68" s="28" t="s">
        <v>1634</v>
      </c>
      <c r="AL68" s="1"/>
      <c r="AM68" s="28" t="s">
        <v>1634</v>
      </c>
      <c r="AN68" s="37"/>
      <c r="AO68" s="1"/>
      <c r="AP68" s="28" t="s">
        <v>1634</v>
      </c>
      <c r="AQ68" s="36"/>
      <c r="AR68" s="28" t="s">
        <v>1634</v>
      </c>
      <c r="AS68" s="36" t="str">
        <f>IF(AR68="","",VLOOKUP(AR68,評価表!$B$2:$C$15,2))</f>
        <v/>
      </c>
      <c r="AT68" s="28" t="s">
        <v>1634</v>
      </c>
      <c r="AU68" s="36" t="str">
        <f>IF(AT68="","",VLOOKUP(AT68,評価表!$B$2:$C$15,2))</f>
        <v/>
      </c>
      <c r="AV68" s="28" t="s">
        <v>1634</v>
      </c>
      <c r="AW68" s="37"/>
      <c r="AX68" s="36" t="str">
        <f>IF(AV68="","",VLOOKUP(AV68,評価表!$B$2:$C$15,2))</f>
        <v/>
      </c>
      <c r="AY68" s="28" t="s">
        <v>1634</v>
      </c>
      <c r="AZ68" s="36" t="str">
        <f>IF(AY68="","",VLOOKUP(AY68,評価表!$B$2:$C$15,2))</f>
        <v/>
      </c>
      <c r="BA68" s="28" t="s">
        <v>1634</v>
      </c>
      <c r="BB68" s="36" t="str">
        <f>IF(BA68="","",VLOOKUP(BA68,評価表!$B$2:$C$15,2))</f>
        <v/>
      </c>
      <c r="BC68" s="28" t="s">
        <v>1634</v>
      </c>
      <c r="BD68" s="36" t="str">
        <f>IF(BC68="","",VLOOKUP(BC68,評価表!$B$2:$C$15,2))</f>
        <v/>
      </c>
      <c r="BE68" s="28" t="s">
        <v>1634</v>
      </c>
      <c r="BF68" s="36" t="str">
        <f>IF(BE68="","",VLOOKUP(BE68,評価表!$B$2:$C$15,2))</f>
        <v/>
      </c>
      <c r="BG68" s="37"/>
      <c r="BH68" s="36"/>
      <c r="BI68" s="36"/>
      <c r="BJ68" s="36"/>
      <c r="BK68" s="98">
        <f>MAX(L68:BJ68)</f>
        <v>0</v>
      </c>
      <c r="BL68" s="98">
        <f>MIN(L68:BK68)</f>
        <v>0</v>
      </c>
      <c r="BM68" s="81" t="e">
        <f>IF(BL68="","",VLOOKUP(BL68,評価表!$B$3:$C$15,2))</f>
        <v>#N/A</v>
      </c>
      <c r="BN68" s="98">
        <f>BK68-BL68</f>
        <v>0</v>
      </c>
      <c r="BO68" s="98" t="str">
        <f>E68</f>
        <v>ひがしのともき</v>
      </c>
    </row>
    <row r="69" spans="1:67" ht="20.100000000000001" hidden="1" customHeight="1">
      <c r="A69" s="62">
        <v>67</v>
      </c>
      <c r="B69" s="66" t="s">
        <v>447</v>
      </c>
      <c r="C69" s="65" t="s">
        <v>494</v>
      </c>
      <c r="D69" s="65" t="s">
        <v>142</v>
      </c>
      <c r="E69" s="74" t="s">
        <v>495</v>
      </c>
      <c r="F69" s="62" t="s">
        <v>29</v>
      </c>
      <c r="G69" s="78">
        <v>41395</v>
      </c>
      <c r="H69" s="62">
        <f ca="1">DATEDIF($G69,TODAY(),"Y")</f>
        <v>11</v>
      </c>
      <c r="I69" s="82" t="str">
        <f ca="1">CHOOSE(DATEDIF(G69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9" s="62" t="s">
        <v>496</v>
      </c>
      <c r="K69" s="70"/>
      <c r="L69" s="1"/>
      <c r="M69" s="28" t="str">
        <f>IF(L69="","",VLOOKUP(L69,評価表!$B$2:$C$15,2))</f>
        <v/>
      </c>
      <c r="N69" s="1"/>
      <c r="O69" s="28" t="s">
        <v>1634</v>
      </c>
      <c r="P69" s="1"/>
      <c r="Q69" s="28" t="s">
        <v>1634</v>
      </c>
      <c r="R69" s="37"/>
      <c r="S69" s="1"/>
      <c r="T69" s="28" t="s">
        <v>1634</v>
      </c>
      <c r="U69" s="1"/>
      <c r="V69" s="28" t="s">
        <v>1634</v>
      </c>
      <c r="W69" s="1"/>
      <c r="X69" s="28" t="s">
        <v>1634</v>
      </c>
      <c r="Y69" s="1"/>
      <c r="Z69" s="28" t="s">
        <v>1634</v>
      </c>
      <c r="AA69" s="1"/>
      <c r="AB69" s="28" t="s">
        <v>1634</v>
      </c>
      <c r="AC69" s="37"/>
      <c r="AD69" s="1"/>
      <c r="AE69" s="28" t="s">
        <v>1634</v>
      </c>
      <c r="AF69" s="1"/>
      <c r="AG69" s="28" t="s">
        <v>1634</v>
      </c>
      <c r="AH69" s="1"/>
      <c r="AI69" s="28" t="s">
        <v>1634</v>
      </c>
      <c r="AJ69" s="1"/>
      <c r="AK69" s="28" t="s">
        <v>1634</v>
      </c>
      <c r="AL69" s="1"/>
      <c r="AM69" s="28" t="s">
        <v>1634</v>
      </c>
      <c r="AN69" s="37"/>
      <c r="AO69" s="36"/>
      <c r="AP69" s="28" t="s">
        <v>1634</v>
      </c>
      <c r="AQ69" s="36"/>
      <c r="AR69" s="28" t="s">
        <v>1634</v>
      </c>
      <c r="AS69" s="36" t="str">
        <f>IF(AR69="","",VLOOKUP(AR69,評価表!$B$2:$C$15,2))</f>
        <v/>
      </c>
      <c r="AT69" s="28" t="s">
        <v>1634</v>
      </c>
      <c r="AU69" s="36" t="str">
        <f>IF(AT69="","",VLOOKUP(AT69,評価表!$B$2:$C$15,2))</f>
        <v/>
      </c>
      <c r="AV69" s="28" t="s">
        <v>1634</v>
      </c>
      <c r="AW69" s="37"/>
      <c r="AX69" s="36" t="str">
        <f>IF(AV69="","",VLOOKUP(AV69,評価表!$B$2:$C$15,2))</f>
        <v/>
      </c>
      <c r="AY69" s="28" t="s">
        <v>1634</v>
      </c>
      <c r="AZ69" s="36" t="str">
        <f>IF(AY69="","",VLOOKUP(AY69,評価表!$B$2:$C$15,2))</f>
        <v/>
      </c>
      <c r="BA69" s="28" t="s">
        <v>1634</v>
      </c>
      <c r="BB69" s="36" t="str">
        <f>IF(BA69="","",VLOOKUP(BA69,評価表!$B$2:$C$15,2))</f>
        <v/>
      </c>
      <c r="BC69" s="28" t="s">
        <v>1634</v>
      </c>
      <c r="BD69" s="36" t="str">
        <f>IF(BC69="","",VLOOKUP(BC69,評価表!$B$2:$C$15,2))</f>
        <v/>
      </c>
      <c r="BE69" s="28" t="s">
        <v>1634</v>
      </c>
      <c r="BF69" s="36" t="str">
        <f>IF(BE69="","",VLOOKUP(BE69,評価表!$B$2:$C$15,2))</f>
        <v/>
      </c>
      <c r="BG69" s="37"/>
      <c r="BH69" s="36"/>
      <c r="BI69" s="36"/>
      <c r="BJ69" s="36"/>
      <c r="BK69" s="98">
        <f>MAX(L69:BJ69)</f>
        <v>0</v>
      </c>
      <c r="BL69" s="98">
        <f>MIN(L69:BK69)</f>
        <v>0</v>
      </c>
      <c r="BM69" s="81" t="e">
        <f>IF(BL69="","",VLOOKUP(BL69,評価表!$B$3:$C$15,2))</f>
        <v>#N/A</v>
      </c>
      <c r="BN69" s="98">
        <f>BK69-BL69</f>
        <v>0</v>
      </c>
      <c r="BO69" s="98" t="str">
        <f>E69</f>
        <v>まつした　はるいち</v>
      </c>
    </row>
    <row r="70" spans="1:67" ht="20.100000000000001" hidden="1" customHeight="1">
      <c r="A70" s="62">
        <v>68</v>
      </c>
      <c r="B70" s="66" t="s">
        <v>447</v>
      </c>
      <c r="C70" s="65" t="s">
        <v>497</v>
      </c>
      <c r="D70" s="65" t="s">
        <v>350</v>
      </c>
      <c r="E70" s="62" t="s">
        <v>498</v>
      </c>
      <c r="F70" s="62" t="s">
        <v>29</v>
      </c>
      <c r="G70" s="78">
        <v>40924</v>
      </c>
      <c r="H70" s="62">
        <f ca="1">DATEDIF($G70,TODAY(),"Y")</f>
        <v>12</v>
      </c>
      <c r="I70" s="82" t="str">
        <f ca="1">CHOOSE(DATEDIF(G70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70" s="62" t="s">
        <v>321</v>
      </c>
      <c r="K70" s="70"/>
      <c r="L70" s="1"/>
      <c r="M70" s="28" t="str">
        <f>IF(L70="","",VLOOKUP(L70,評価表!$B$2:$C$15,2))</f>
        <v/>
      </c>
      <c r="N70" s="1"/>
      <c r="O70" s="28" t="s">
        <v>1634</v>
      </c>
      <c r="P70" s="1"/>
      <c r="Q70" s="28" t="s">
        <v>1634</v>
      </c>
      <c r="R70" s="37"/>
      <c r="S70" s="1"/>
      <c r="T70" s="28" t="s">
        <v>1634</v>
      </c>
      <c r="U70" s="1"/>
      <c r="V70" s="28" t="s">
        <v>1634</v>
      </c>
      <c r="W70" s="1"/>
      <c r="X70" s="28" t="s">
        <v>1634</v>
      </c>
      <c r="Y70" s="1"/>
      <c r="Z70" s="28" t="s">
        <v>1634</v>
      </c>
      <c r="AA70" s="1"/>
      <c r="AB70" s="28" t="s">
        <v>1634</v>
      </c>
      <c r="AC70" s="37"/>
      <c r="AD70" s="1"/>
      <c r="AE70" s="28" t="s">
        <v>1634</v>
      </c>
      <c r="AF70" s="1"/>
      <c r="AG70" s="28" t="s">
        <v>1634</v>
      </c>
      <c r="AH70" s="1"/>
      <c r="AI70" s="28" t="s">
        <v>1634</v>
      </c>
      <c r="AJ70" s="1"/>
      <c r="AK70" s="28" t="s">
        <v>1634</v>
      </c>
      <c r="AL70" s="1"/>
      <c r="AM70" s="28" t="s">
        <v>1634</v>
      </c>
      <c r="AN70" s="37"/>
      <c r="AO70" s="36"/>
      <c r="AP70" s="28" t="s">
        <v>1634</v>
      </c>
      <c r="AQ70" s="36"/>
      <c r="AR70" s="28" t="s">
        <v>1634</v>
      </c>
      <c r="AS70" s="36" t="str">
        <f>IF(AR70="","",VLOOKUP(AR70,評価表!$B$2:$C$15,2))</f>
        <v/>
      </c>
      <c r="AT70" s="28" t="s">
        <v>1634</v>
      </c>
      <c r="AU70" s="36" t="str">
        <f>IF(AT70="","",VLOOKUP(AT70,評価表!$B$2:$C$15,2))</f>
        <v/>
      </c>
      <c r="AV70" s="28" t="s">
        <v>1634</v>
      </c>
      <c r="AW70" s="37"/>
      <c r="AX70" s="36" t="str">
        <f>IF(AV70="","",VLOOKUP(AV70,評価表!$B$2:$C$15,2))</f>
        <v/>
      </c>
      <c r="AY70" s="28" t="s">
        <v>1634</v>
      </c>
      <c r="AZ70" s="36" t="str">
        <f>IF(AY70="","",VLOOKUP(AY70,評価表!$B$2:$C$15,2))</f>
        <v/>
      </c>
      <c r="BA70" s="28" t="s">
        <v>1634</v>
      </c>
      <c r="BB70" s="36" t="str">
        <f>IF(BA70="","",VLOOKUP(BA70,評価表!$B$2:$C$15,2))</f>
        <v/>
      </c>
      <c r="BC70" s="28" t="s">
        <v>1634</v>
      </c>
      <c r="BD70" s="36" t="str">
        <f>IF(BC70="","",VLOOKUP(BC70,評価表!$B$2:$C$15,2))</f>
        <v/>
      </c>
      <c r="BE70" s="28" t="s">
        <v>1634</v>
      </c>
      <c r="BF70" s="36" t="str">
        <f>IF(BE70="","",VLOOKUP(BE70,評価表!$B$2:$C$15,2))</f>
        <v/>
      </c>
      <c r="BG70" s="37"/>
      <c r="BH70" s="36"/>
      <c r="BI70" s="36"/>
      <c r="BJ70" s="36"/>
      <c r="BK70" s="98">
        <f>MAX(L70:BJ70)</f>
        <v>0</v>
      </c>
      <c r="BL70" s="98">
        <f>MIN(L70:BK70)</f>
        <v>0</v>
      </c>
      <c r="BM70" s="81" t="e">
        <f>IF(BL70="","",VLOOKUP(BL70,評価表!$B$3:$C$15,2))</f>
        <v>#N/A</v>
      </c>
      <c r="BN70" s="98">
        <f>BK70-BL70</f>
        <v>0</v>
      </c>
      <c r="BO70" s="98" t="str">
        <f>E70</f>
        <v>にしかわ　そうま</v>
      </c>
    </row>
    <row r="71" spans="1:67" ht="20.100000000000001" hidden="1" customHeight="1">
      <c r="A71" s="62">
        <v>69</v>
      </c>
      <c r="B71" s="66" t="s">
        <v>348</v>
      </c>
      <c r="C71" s="72" t="s">
        <v>499</v>
      </c>
      <c r="D71" s="72" t="s">
        <v>144</v>
      </c>
      <c r="E71" s="62" t="s">
        <v>500</v>
      </c>
      <c r="F71" s="62" t="s">
        <v>29</v>
      </c>
      <c r="G71" s="78">
        <v>40985</v>
      </c>
      <c r="H71" s="62">
        <f ca="1">DATEDIF($G71,TODAY(),"Y")</f>
        <v>12</v>
      </c>
      <c r="I71" s="82" t="str">
        <f ca="1">CHOOSE(DATEDIF(G71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71" s="67" t="s">
        <v>352</v>
      </c>
      <c r="K71" s="70"/>
      <c r="L71" s="1"/>
      <c r="M71" s="28" t="str">
        <f>IF(L71="","",VLOOKUP(L71,評価表!$B$2:$C$15,2))</f>
        <v/>
      </c>
      <c r="N71" s="1"/>
      <c r="O71" s="28" t="s">
        <v>1634</v>
      </c>
      <c r="P71" s="1"/>
      <c r="Q71" s="28" t="s">
        <v>1634</v>
      </c>
      <c r="R71" s="37"/>
      <c r="S71" s="1"/>
      <c r="T71" s="28" t="s">
        <v>1634</v>
      </c>
      <c r="U71" s="1"/>
      <c r="V71" s="28" t="s">
        <v>1634</v>
      </c>
      <c r="W71" s="1"/>
      <c r="X71" s="28" t="s">
        <v>1634</v>
      </c>
      <c r="Y71" s="1"/>
      <c r="Z71" s="28" t="s">
        <v>1634</v>
      </c>
      <c r="AA71" s="1"/>
      <c r="AB71" s="28" t="s">
        <v>1634</v>
      </c>
      <c r="AC71" s="37"/>
      <c r="AD71" s="1"/>
      <c r="AE71" s="28" t="s">
        <v>1634</v>
      </c>
      <c r="AF71" s="1"/>
      <c r="AG71" s="28" t="s">
        <v>1634</v>
      </c>
      <c r="AH71" s="1"/>
      <c r="AI71" s="28" t="s">
        <v>1634</v>
      </c>
      <c r="AJ71" s="1"/>
      <c r="AK71" s="28" t="s">
        <v>1634</v>
      </c>
      <c r="AL71" s="1"/>
      <c r="AM71" s="28" t="s">
        <v>1634</v>
      </c>
      <c r="AN71" s="37"/>
      <c r="AO71" s="36"/>
      <c r="AP71" s="28" t="s">
        <v>1634</v>
      </c>
      <c r="AQ71" s="36"/>
      <c r="AR71" s="28" t="s">
        <v>1634</v>
      </c>
      <c r="AS71" s="36" t="str">
        <f>IF(AR71="","",VLOOKUP(AR71,評価表!$B$2:$C$15,2))</f>
        <v/>
      </c>
      <c r="AT71" s="28" t="s">
        <v>1634</v>
      </c>
      <c r="AU71" s="36" t="str">
        <f>IF(AT71="","",VLOOKUP(AT71,評価表!$B$2:$C$15,2))</f>
        <v/>
      </c>
      <c r="AV71" s="28" t="s">
        <v>1634</v>
      </c>
      <c r="AW71" s="37"/>
      <c r="AX71" s="36" t="str">
        <f>IF(AV71="","",VLOOKUP(AV71,評価表!$B$2:$C$15,2))</f>
        <v/>
      </c>
      <c r="AY71" s="28" t="s">
        <v>1634</v>
      </c>
      <c r="AZ71" s="36" t="str">
        <f>IF(AY71="","",VLOOKUP(AY71,評価表!$B$2:$C$15,2))</f>
        <v/>
      </c>
      <c r="BA71" s="28" t="s">
        <v>1634</v>
      </c>
      <c r="BB71" s="36" t="str">
        <f>IF(BA71="","",VLOOKUP(BA71,評価表!$B$2:$C$15,2))</f>
        <v/>
      </c>
      <c r="BC71" s="28" t="s">
        <v>1634</v>
      </c>
      <c r="BD71" s="36" t="str">
        <f>IF(BC71="","",VLOOKUP(BC71,評価表!$B$2:$C$15,2))</f>
        <v/>
      </c>
      <c r="BE71" s="28" t="s">
        <v>1634</v>
      </c>
      <c r="BF71" s="36" t="str">
        <f>IF(BE71="","",VLOOKUP(BE71,評価表!$B$2:$C$15,2))</f>
        <v/>
      </c>
      <c r="BG71" s="37"/>
      <c r="BH71" s="36"/>
      <c r="BI71" s="36"/>
      <c r="BJ71" s="36"/>
      <c r="BK71" s="98">
        <f>MAX(L71:BJ71)</f>
        <v>0</v>
      </c>
      <c r="BL71" s="98">
        <f>MIN(L71:BK71)</f>
        <v>0</v>
      </c>
      <c r="BM71" s="81" t="e">
        <f>IF(BL71="","",VLOOKUP(BL71,評価表!$B$3:$C$15,2))</f>
        <v>#N/A</v>
      </c>
      <c r="BN71" s="98">
        <f>BK71-BL71</f>
        <v>0</v>
      </c>
      <c r="BO71" s="98" t="str">
        <f>E71</f>
        <v>いがらし そうた</v>
      </c>
    </row>
    <row r="72" spans="1:67" ht="20.100000000000001" customHeight="1">
      <c r="A72" s="62">
        <v>71</v>
      </c>
      <c r="B72" s="64" t="s">
        <v>325</v>
      </c>
      <c r="C72" s="65" t="s">
        <v>70</v>
      </c>
      <c r="D72" s="65" t="s">
        <v>56</v>
      </c>
      <c r="E72" s="62" t="s">
        <v>190</v>
      </c>
      <c r="F72" s="62" t="s">
        <v>36</v>
      </c>
      <c r="G72" s="78">
        <v>42003</v>
      </c>
      <c r="H72" s="62">
        <f ca="1">DATEDIF($G72,TODAY(),"Y")</f>
        <v>9</v>
      </c>
      <c r="I72" s="82" t="str">
        <f ca="1">CHOOSE(DATEDIF(G72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72" s="62" t="s">
        <v>501</v>
      </c>
      <c r="K72" s="69" t="s">
        <v>112</v>
      </c>
      <c r="L72" s="1"/>
      <c r="M72" s="28" t="s">
        <v>1634</v>
      </c>
      <c r="N72" s="1">
        <v>11.16</v>
      </c>
      <c r="O72" s="28" t="s">
        <v>11</v>
      </c>
      <c r="P72" s="1"/>
      <c r="Q72" s="28" t="s">
        <v>1634</v>
      </c>
      <c r="R72" s="57" t="s">
        <v>38</v>
      </c>
      <c r="S72" s="1"/>
      <c r="T72" s="28" t="s">
        <v>1634</v>
      </c>
      <c r="U72" s="1">
        <v>10.55</v>
      </c>
      <c r="V72" s="28" t="s">
        <v>10</v>
      </c>
      <c r="W72" s="1"/>
      <c r="X72" s="28" t="s">
        <v>1634</v>
      </c>
      <c r="Y72" s="1">
        <v>10.19</v>
      </c>
      <c r="Z72" s="28" t="s">
        <v>10</v>
      </c>
      <c r="AA72" s="1">
        <v>10.27</v>
      </c>
      <c r="AB72" s="28" t="s">
        <v>10</v>
      </c>
      <c r="AC72" s="57" t="s">
        <v>1635</v>
      </c>
      <c r="AD72" s="1">
        <v>9.9</v>
      </c>
      <c r="AE72" s="28" t="s">
        <v>9</v>
      </c>
      <c r="AF72" s="1"/>
      <c r="AG72" s="28" t="s">
        <v>1634</v>
      </c>
      <c r="AH72" s="1">
        <v>9.76</v>
      </c>
      <c r="AI72" s="28" t="s">
        <v>9</v>
      </c>
      <c r="AJ72" s="1">
        <v>9.31</v>
      </c>
      <c r="AK72" s="28" t="s">
        <v>8</v>
      </c>
      <c r="AL72" s="1"/>
      <c r="AM72" s="28" t="s">
        <v>1634</v>
      </c>
      <c r="AN72" s="57" t="s">
        <v>31</v>
      </c>
      <c r="AO72" s="1">
        <v>9.0299999999999994</v>
      </c>
      <c r="AP72" s="28" t="s">
        <v>8</v>
      </c>
      <c r="AQ72" s="1"/>
      <c r="AR72" s="28" t="s">
        <v>1634</v>
      </c>
      <c r="AS72" s="1">
        <v>8.74</v>
      </c>
      <c r="AT72" s="28" t="s">
        <v>7</v>
      </c>
      <c r="AU72" s="1">
        <v>8.4700000000000006</v>
      </c>
      <c r="AV72" s="28" t="s">
        <v>6</v>
      </c>
      <c r="AW72" s="57" t="s">
        <v>35</v>
      </c>
      <c r="AX72" s="1"/>
      <c r="AY72" s="28" t="s">
        <v>1634</v>
      </c>
      <c r="AZ72" s="1">
        <v>8.41</v>
      </c>
      <c r="BA72" s="28" t="s">
        <v>6</v>
      </c>
      <c r="BB72" s="1"/>
      <c r="BC72" s="28" t="s">
        <v>1634</v>
      </c>
      <c r="BD72" s="1" t="str">
        <f>IF(BC72="","",VLOOKUP(BC72,評価表!$B$2:$C$15,2))</f>
        <v/>
      </c>
      <c r="BE72" s="28" t="s">
        <v>1634</v>
      </c>
      <c r="BF72" s="1" t="str">
        <f>IF(BE72="","",VLOOKUP(BE72,評価表!$B$2:$C$15,2))</f>
        <v/>
      </c>
      <c r="BG72" s="57" t="s">
        <v>35</v>
      </c>
      <c r="BH72" s="1">
        <v>8.11</v>
      </c>
      <c r="BI72" s="1"/>
      <c r="BJ72" s="1"/>
      <c r="BK72" s="98">
        <f>MAX(L72:BJ72)</f>
        <v>11.16</v>
      </c>
      <c r="BL72" s="98">
        <f>MIN(L72:BK72)</f>
        <v>8.11</v>
      </c>
      <c r="BM72" s="81" t="str">
        <f>IF(BL72="","",VLOOKUP(BL72,評価表!$B$3:$C$15,2))</f>
        <v>☆１０</v>
      </c>
      <c r="BN72" s="98">
        <f>BK72-BL72</f>
        <v>3.0500000000000007</v>
      </c>
      <c r="BO72" s="98" t="str">
        <f>E72</f>
        <v>まえだ ななみ</v>
      </c>
    </row>
    <row r="73" spans="1:67" ht="20.100000000000001" customHeight="1">
      <c r="A73" s="62">
        <v>382</v>
      </c>
      <c r="B73" s="73" t="s">
        <v>325</v>
      </c>
      <c r="C73" s="65" t="s">
        <v>172</v>
      </c>
      <c r="D73" s="65" t="s">
        <v>56</v>
      </c>
      <c r="E73" s="62" t="s">
        <v>247</v>
      </c>
      <c r="F73" s="62" t="s">
        <v>32</v>
      </c>
      <c r="G73" s="78">
        <v>41366</v>
      </c>
      <c r="H73" s="74">
        <f ca="1">DATEDIF($G73,TODAY(),"Y")</f>
        <v>11</v>
      </c>
      <c r="I73" s="82" t="str">
        <f ca="1">CHOOSE(DATEDIF(G73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73" s="62" t="s">
        <v>1008</v>
      </c>
      <c r="K73" s="69"/>
      <c r="L73" s="1"/>
      <c r="M73" s="28" t="str">
        <f>IF(L73="","",VLOOKUP(L73,評価表!$B$2:$C$15,2))</f>
        <v/>
      </c>
      <c r="N73" s="1"/>
      <c r="O73" s="28" t="s">
        <v>1634</v>
      </c>
      <c r="P73" s="1"/>
      <c r="Q73" s="28" t="s">
        <v>1634</v>
      </c>
      <c r="R73" s="57"/>
      <c r="S73" s="1"/>
      <c r="T73" s="28" t="s">
        <v>1634</v>
      </c>
      <c r="U73" s="1"/>
      <c r="V73" s="28" t="s">
        <v>1634</v>
      </c>
      <c r="W73" s="1"/>
      <c r="X73" s="28" t="s">
        <v>1634</v>
      </c>
      <c r="Y73" s="1"/>
      <c r="Z73" s="28" t="s">
        <v>1634</v>
      </c>
      <c r="AA73" s="1"/>
      <c r="AB73" s="28" t="s">
        <v>1634</v>
      </c>
      <c r="AC73" s="57" t="s">
        <v>31</v>
      </c>
      <c r="AD73" s="1"/>
      <c r="AE73" s="28" t="s">
        <v>1634</v>
      </c>
      <c r="AF73" s="1"/>
      <c r="AG73" s="28"/>
      <c r="AH73" s="1"/>
      <c r="AI73" s="28" t="s">
        <v>1634</v>
      </c>
      <c r="AJ73" s="1"/>
      <c r="AK73" s="28" t="s">
        <v>1634</v>
      </c>
      <c r="AL73" s="1">
        <v>9.4600000000000009</v>
      </c>
      <c r="AM73" s="28" t="s">
        <v>8</v>
      </c>
      <c r="AN73" s="57" t="s">
        <v>35</v>
      </c>
      <c r="AO73" s="1"/>
      <c r="AP73" s="28" t="s">
        <v>1634</v>
      </c>
      <c r="AQ73" s="1">
        <v>8.84</v>
      </c>
      <c r="AR73" s="28" t="s">
        <v>7</v>
      </c>
      <c r="AS73" s="1"/>
      <c r="AT73" s="28" t="s">
        <v>1634</v>
      </c>
      <c r="AU73" s="1" t="str">
        <f>IF(AT73="","",VLOOKUP(AT73,評価表!$B$2:$C$15,2))</f>
        <v/>
      </c>
      <c r="AV73" s="28" t="s">
        <v>1634</v>
      </c>
      <c r="AW73" s="57" t="s">
        <v>33</v>
      </c>
      <c r="AX73" s="1">
        <v>8.69</v>
      </c>
      <c r="AY73" s="28" t="s">
        <v>7</v>
      </c>
      <c r="AZ73" s="1"/>
      <c r="BA73" s="28" t="s">
        <v>1634</v>
      </c>
      <c r="BB73" s="1" t="str">
        <f>IF(BA73="","",VLOOKUP(BA73,評価表!$B$2:$C$15,2))</f>
        <v/>
      </c>
      <c r="BC73" s="28" t="s">
        <v>1634</v>
      </c>
      <c r="BD73" s="1" t="str">
        <f>IF(BC73="","",VLOOKUP(BC73,評価表!$B$2:$C$15,2))</f>
        <v/>
      </c>
      <c r="BE73" s="28" t="s">
        <v>1634</v>
      </c>
      <c r="BF73" s="1" t="str">
        <f>IF(BE73="","",VLOOKUP(BE73,評価表!$B$2:$C$15,2))</f>
        <v/>
      </c>
      <c r="BG73" s="57" t="s">
        <v>1932</v>
      </c>
      <c r="BH73" s="1">
        <v>8.2100000000000009</v>
      </c>
      <c r="BI73" s="1"/>
      <c r="BJ73" s="1"/>
      <c r="BK73" s="98">
        <f>MAX(L73:BJ73)</f>
        <v>9.4600000000000009</v>
      </c>
      <c r="BL73" s="98">
        <f>MIN(L73:BK73)</f>
        <v>8.2100000000000009</v>
      </c>
      <c r="BM73" s="81" t="str">
        <f>IF(BL73="","",VLOOKUP(BL73,評価表!$B$3:$C$15,2))</f>
        <v>☆９</v>
      </c>
      <c r="BN73" s="98">
        <f>BK73-BL73</f>
        <v>1.25</v>
      </c>
      <c r="BO73" s="98" t="str">
        <f>E73</f>
        <v>まつもと　ゆうま</v>
      </c>
    </row>
    <row r="74" spans="1:67" ht="20.100000000000001" hidden="1" customHeight="1">
      <c r="A74" s="62">
        <v>72</v>
      </c>
      <c r="B74" s="64" t="s">
        <v>322</v>
      </c>
      <c r="C74" s="65" t="s">
        <v>502</v>
      </c>
      <c r="D74" s="65" t="s">
        <v>146</v>
      </c>
      <c r="E74" s="62" t="s">
        <v>503</v>
      </c>
      <c r="F74" s="62" t="s">
        <v>36</v>
      </c>
      <c r="G74" s="78">
        <v>39925</v>
      </c>
      <c r="H74" s="62">
        <f ca="1">DATEDIF($G74,TODAY(),"Y")</f>
        <v>15</v>
      </c>
      <c r="I74" s="82" t="str">
        <f ca="1">CHOOSE(DATEDIF(G74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74" s="62" t="s">
        <v>446</v>
      </c>
      <c r="K74" s="70"/>
      <c r="L74" s="1"/>
      <c r="M74" s="28"/>
      <c r="N74" s="1"/>
      <c r="O74" s="28"/>
      <c r="P74" s="1"/>
      <c r="Q74" s="28"/>
      <c r="R74" s="37"/>
      <c r="S74" s="1"/>
      <c r="T74" s="28"/>
      <c r="U74" s="1"/>
      <c r="V74" s="28"/>
      <c r="W74" s="1"/>
      <c r="X74" s="28"/>
      <c r="Y74" s="1"/>
      <c r="Z74" s="28"/>
      <c r="AA74" s="1"/>
      <c r="AB74" s="28"/>
      <c r="AC74" s="37"/>
      <c r="AD74" s="1"/>
      <c r="AE74" s="28"/>
      <c r="AF74" s="1"/>
      <c r="AG74" s="28"/>
      <c r="AH74" s="1"/>
      <c r="AI74" s="28"/>
      <c r="AJ74" s="1"/>
      <c r="AK74" s="28"/>
      <c r="AL74" s="1"/>
      <c r="AM74" s="28"/>
      <c r="AN74" s="57"/>
      <c r="AO74" s="36"/>
      <c r="AP74" s="28"/>
      <c r="AQ74" s="36"/>
      <c r="AR74" s="28"/>
      <c r="AS74" s="1"/>
      <c r="AT74" s="28"/>
      <c r="AU74" s="1"/>
      <c r="AV74" s="28"/>
      <c r="AW74" s="37"/>
      <c r="AX74" s="1"/>
      <c r="AY74" s="28"/>
      <c r="AZ74" s="1"/>
      <c r="BA74" s="28"/>
      <c r="BB74" s="1"/>
      <c r="BC74" s="28"/>
      <c r="BD74" s="1"/>
      <c r="BE74" s="28"/>
      <c r="BF74" s="1"/>
      <c r="BG74" s="37"/>
      <c r="BH74" s="1"/>
      <c r="BI74" s="1"/>
      <c r="BJ74" s="1"/>
      <c r="BK74" s="98">
        <f>MAX(L74:BJ74)</f>
        <v>0</v>
      </c>
      <c r="BL74" s="98">
        <f>MIN(L74:BK74)</f>
        <v>0</v>
      </c>
      <c r="BM74" s="81" t="e">
        <f>IF(BL74="","",VLOOKUP(BL74,評価表!$B$3:$C$15,2))</f>
        <v>#N/A</v>
      </c>
      <c r="BN74" s="98">
        <f>BK74-BL74</f>
        <v>0</v>
      </c>
      <c r="BO74" s="98" t="str">
        <f>E74</f>
        <v>さこだゆい</v>
      </c>
    </row>
    <row r="75" spans="1:67" ht="20.100000000000001" hidden="1" customHeight="1">
      <c r="A75" s="62">
        <v>73</v>
      </c>
      <c r="B75" s="66" t="s">
        <v>430</v>
      </c>
      <c r="C75" s="77" t="s">
        <v>504</v>
      </c>
      <c r="D75" s="62" t="s">
        <v>400</v>
      </c>
      <c r="E75" s="62" t="s">
        <v>505</v>
      </c>
      <c r="F75" s="62" t="s">
        <v>29</v>
      </c>
      <c r="G75" s="83">
        <v>41077</v>
      </c>
      <c r="H75" s="62">
        <f ca="1">DATEDIF($G75,TODAY(),"Y")</f>
        <v>12</v>
      </c>
      <c r="I75" s="82" t="str">
        <f ca="1">CHOOSE(DATEDIF(G75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75" s="62"/>
      <c r="K75" s="70"/>
      <c r="L75" s="1"/>
      <c r="M75" s="28" t="str">
        <f>IF(L75="","",VLOOKUP(L75,評価表!$B$2:$C$15,2))</f>
        <v/>
      </c>
      <c r="N75" s="1"/>
      <c r="O75" s="28" t="s">
        <v>1634</v>
      </c>
      <c r="P75" s="1"/>
      <c r="Q75" s="28" t="s">
        <v>1634</v>
      </c>
      <c r="R75" s="37"/>
      <c r="S75" s="1"/>
      <c r="T75" s="28" t="s">
        <v>1634</v>
      </c>
      <c r="U75" s="1"/>
      <c r="V75" s="28" t="s">
        <v>1634</v>
      </c>
      <c r="W75" s="1"/>
      <c r="X75" s="28" t="s">
        <v>1634</v>
      </c>
      <c r="Y75" s="1"/>
      <c r="Z75" s="28" t="s">
        <v>1634</v>
      </c>
      <c r="AA75" s="1"/>
      <c r="AB75" s="28" t="s">
        <v>1634</v>
      </c>
      <c r="AC75" s="37"/>
      <c r="AD75" s="1"/>
      <c r="AE75" s="28" t="s">
        <v>1634</v>
      </c>
      <c r="AF75" s="1"/>
      <c r="AG75" s="28" t="s">
        <v>1634</v>
      </c>
      <c r="AH75" s="1"/>
      <c r="AI75" s="28" t="s">
        <v>1634</v>
      </c>
      <c r="AJ75" s="1"/>
      <c r="AK75" s="28" t="s">
        <v>1634</v>
      </c>
      <c r="AL75" s="1"/>
      <c r="AM75" s="28" t="s">
        <v>1634</v>
      </c>
      <c r="AN75" s="37"/>
      <c r="AO75" s="1"/>
      <c r="AP75" s="28" t="s">
        <v>1634</v>
      </c>
      <c r="AQ75" s="36"/>
      <c r="AR75" s="28" t="s">
        <v>1634</v>
      </c>
      <c r="AS75" s="36" t="str">
        <f>IF(AR75="","",VLOOKUP(AR75,評価表!$B$2:$C$15,2))</f>
        <v/>
      </c>
      <c r="AT75" s="28" t="s">
        <v>1634</v>
      </c>
      <c r="AU75" s="36" t="str">
        <f>IF(AT75="","",VLOOKUP(AT75,評価表!$B$2:$C$15,2))</f>
        <v/>
      </c>
      <c r="AV75" s="28" t="s">
        <v>1634</v>
      </c>
      <c r="AW75" s="37"/>
      <c r="AX75" s="36" t="str">
        <f>IF(AV75="","",VLOOKUP(AV75,評価表!$B$2:$C$15,2))</f>
        <v/>
      </c>
      <c r="AY75" s="28" t="s">
        <v>1634</v>
      </c>
      <c r="AZ75" s="36" t="str">
        <f>IF(AY75="","",VLOOKUP(AY75,評価表!$B$2:$C$15,2))</f>
        <v/>
      </c>
      <c r="BA75" s="28" t="s">
        <v>1634</v>
      </c>
      <c r="BB75" s="36" t="str">
        <f>IF(BA75="","",VLOOKUP(BA75,評価表!$B$2:$C$15,2))</f>
        <v/>
      </c>
      <c r="BC75" s="28" t="s">
        <v>1634</v>
      </c>
      <c r="BD75" s="36" t="str">
        <f>IF(BC75="","",VLOOKUP(BC75,評価表!$B$2:$C$15,2))</f>
        <v/>
      </c>
      <c r="BE75" s="28" t="s">
        <v>1634</v>
      </c>
      <c r="BF75" s="36" t="str">
        <f>IF(BE75="","",VLOOKUP(BE75,評価表!$B$2:$C$15,2))</f>
        <v/>
      </c>
      <c r="BG75" s="37"/>
      <c r="BH75" s="36"/>
      <c r="BI75" s="36"/>
      <c r="BJ75" s="36"/>
      <c r="BK75" s="98">
        <f>MAX(L75:BJ75)</f>
        <v>0</v>
      </c>
      <c r="BL75" s="98">
        <f>MIN(L75:BK75)</f>
        <v>0</v>
      </c>
      <c r="BM75" s="81" t="e">
        <f>IF(BL75="","",VLOOKUP(BL75,評価表!$B$3:$C$15,2))</f>
        <v>#N/A</v>
      </c>
      <c r="BN75" s="98">
        <f>BK75-BL75</f>
        <v>0</v>
      </c>
      <c r="BO75" s="98" t="str">
        <f>E75</f>
        <v>すが　よしたか</v>
      </c>
    </row>
    <row r="76" spans="1:67" ht="20.100000000000001" hidden="1" customHeight="1">
      <c r="A76" s="62">
        <v>74</v>
      </c>
      <c r="B76" s="73" t="s">
        <v>348</v>
      </c>
      <c r="C76" s="77" t="s">
        <v>506</v>
      </c>
      <c r="D76" s="62" t="s">
        <v>400</v>
      </c>
      <c r="E76" s="62" t="s">
        <v>507</v>
      </c>
      <c r="F76" s="62" t="s">
        <v>36</v>
      </c>
      <c r="G76" s="83">
        <v>41299</v>
      </c>
      <c r="H76" s="62">
        <f ca="1">DATEDIF($G76,TODAY(),"Y")</f>
        <v>11</v>
      </c>
      <c r="I76" s="82" t="str">
        <f ca="1">CHOOSE(DATEDIF(G76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76" s="80" t="s">
        <v>412</v>
      </c>
      <c r="K76" s="76"/>
      <c r="L76" s="1"/>
      <c r="M76" s="28" t="str">
        <f>IF(L76="","",VLOOKUP(L76,評価表!$B$2:$C$15,2))</f>
        <v/>
      </c>
      <c r="N76" s="1"/>
      <c r="O76" s="28" t="s">
        <v>1634</v>
      </c>
      <c r="P76" s="1"/>
      <c r="Q76" s="28" t="s">
        <v>1634</v>
      </c>
      <c r="R76" s="37"/>
      <c r="S76" s="1"/>
      <c r="T76" s="28" t="s">
        <v>1634</v>
      </c>
      <c r="U76" s="1"/>
      <c r="V76" s="28" t="s">
        <v>1634</v>
      </c>
      <c r="W76" s="1"/>
      <c r="X76" s="28" t="s">
        <v>1634</v>
      </c>
      <c r="Y76" s="1"/>
      <c r="Z76" s="28" t="s">
        <v>1634</v>
      </c>
      <c r="AA76" s="1"/>
      <c r="AB76" s="28" t="s">
        <v>1634</v>
      </c>
      <c r="AC76" s="37"/>
      <c r="AD76" s="1"/>
      <c r="AE76" s="28" t="s">
        <v>1634</v>
      </c>
      <c r="AF76" s="1"/>
      <c r="AG76" s="28" t="s">
        <v>1634</v>
      </c>
      <c r="AH76" s="1"/>
      <c r="AI76" s="28" t="s">
        <v>1634</v>
      </c>
      <c r="AJ76" s="1"/>
      <c r="AK76" s="28" t="s">
        <v>1634</v>
      </c>
      <c r="AL76" s="1"/>
      <c r="AM76" s="28" t="s">
        <v>1634</v>
      </c>
      <c r="AN76" s="37"/>
      <c r="AO76" s="1"/>
      <c r="AP76" s="28" t="s">
        <v>1634</v>
      </c>
      <c r="AQ76" s="36"/>
      <c r="AR76" s="28" t="s">
        <v>1634</v>
      </c>
      <c r="AS76" s="36" t="str">
        <f>IF(AR76="","",VLOOKUP(AR76,評価表!$B$2:$C$15,2))</f>
        <v/>
      </c>
      <c r="AT76" s="28" t="s">
        <v>1634</v>
      </c>
      <c r="AU76" s="36" t="str">
        <f>IF(AT76="","",VLOOKUP(AT76,評価表!$B$2:$C$15,2))</f>
        <v/>
      </c>
      <c r="AV76" s="28" t="s">
        <v>1634</v>
      </c>
      <c r="AW76" s="37"/>
      <c r="AX76" s="36" t="str">
        <f>IF(AV76="","",VLOOKUP(AV76,評価表!$B$2:$C$15,2))</f>
        <v/>
      </c>
      <c r="AY76" s="28" t="s">
        <v>1634</v>
      </c>
      <c r="AZ76" s="36" t="str">
        <f>IF(AY76="","",VLOOKUP(AY76,評価表!$B$2:$C$15,2))</f>
        <v/>
      </c>
      <c r="BA76" s="28" t="s">
        <v>1634</v>
      </c>
      <c r="BB76" s="36" t="str">
        <f>IF(BA76="","",VLOOKUP(BA76,評価表!$B$2:$C$15,2))</f>
        <v/>
      </c>
      <c r="BC76" s="28" t="s">
        <v>1634</v>
      </c>
      <c r="BD76" s="36" t="str">
        <f>IF(BC76="","",VLOOKUP(BC76,評価表!$B$2:$C$15,2))</f>
        <v/>
      </c>
      <c r="BE76" s="28" t="s">
        <v>1634</v>
      </c>
      <c r="BF76" s="36" t="str">
        <f>IF(BE76="","",VLOOKUP(BE76,評価表!$B$2:$C$15,2))</f>
        <v/>
      </c>
      <c r="BG76" s="37"/>
      <c r="BH76" s="36"/>
      <c r="BI76" s="36"/>
      <c r="BJ76" s="36"/>
      <c r="BK76" s="98">
        <f>MAX(L76:BJ76)</f>
        <v>0</v>
      </c>
      <c r="BL76" s="98">
        <f>MIN(L76:BK76)</f>
        <v>0</v>
      </c>
      <c r="BM76" s="81" t="e">
        <f>IF(BL76="","",VLOOKUP(BL76,評価表!$B$3:$C$15,2))</f>
        <v>#N/A</v>
      </c>
      <c r="BN76" s="98">
        <f>BK76-BL76</f>
        <v>0</v>
      </c>
      <c r="BO76" s="98" t="str">
        <f>E76</f>
        <v>ひうら たまき</v>
      </c>
    </row>
    <row r="77" spans="1:67" ht="20.100000000000001" hidden="1" customHeight="1">
      <c r="A77" s="62">
        <v>75</v>
      </c>
      <c r="B77" s="66" t="s">
        <v>418</v>
      </c>
      <c r="C77" s="65" t="s">
        <v>508</v>
      </c>
      <c r="D77" s="65" t="s">
        <v>142</v>
      </c>
      <c r="E77" s="62" t="s">
        <v>509</v>
      </c>
      <c r="F77" s="62" t="s">
        <v>36</v>
      </c>
      <c r="G77" s="78">
        <v>40914</v>
      </c>
      <c r="H77" s="62">
        <f ca="1">DATEDIF($G77,TODAY(),"Y")</f>
        <v>12</v>
      </c>
      <c r="I77" s="82" t="str">
        <f ca="1">CHOOSE(DATEDIF(G77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77" s="62" t="s">
        <v>477</v>
      </c>
      <c r="K77" s="70"/>
      <c r="L77" s="1"/>
      <c r="M77" s="28" t="str">
        <f>IF(L77="","",VLOOKUP(L77,評価表!$B$2:$C$15,2))</f>
        <v/>
      </c>
      <c r="N77" s="1"/>
      <c r="O77" s="28" t="s">
        <v>1634</v>
      </c>
      <c r="P77" s="1"/>
      <c r="Q77" s="28" t="s">
        <v>1634</v>
      </c>
      <c r="R77" s="37"/>
      <c r="S77" s="1"/>
      <c r="T77" s="28" t="s">
        <v>1634</v>
      </c>
      <c r="U77" s="1"/>
      <c r="V77" s="28" t="s">
        <v>1634</v>
      </c>
      <c r="W77" s="1"/>
      <c r="X77" s="28" t="s">
        <v>1634</v>
      </c>
      <c r="Y77" s="1"/>
      <c r="Z77" s="28" t="s">
        <v>1634</v>
      </c>
      <c r="AA77" s="1"/>
      <c r="AB77" s="28" t="s">
        <v>1634</v>
      </c>
      <c r="AC77" s="37"/>
      <c r="AD77" s="1"/>
      <c r="AE77" s="28" t="s">
        <v>1634</v>
      </c>
      <c r="AF77" s="1"/>
      <c r="AG77" s="28" t="s">
        <v>1634</v>
      </c>
      <c r="AH77" s="1"/>
      <c r="AI77" s="28" t="s">
        <v>1634</v>
      </c>
      <c r="AJ77" s="1"/>
      <c r="AK77" s="28" t="s">
        <v>1634</v>
      </c>
      <c r="AL77" s="1"/>
      <c r="AM77" s="28" t="s">
        <v>1634</v>
      </c>
      <c r="AN77" s="37"/>
      <c r="AO77" s="36"/>
      <c r="AP77" s="28" t="s">
        <v>1634</v>
      </c>
      <c r="AQ77" s="36"/>
      <c r="AR77" s="28" t="s">
        <v>1634</v>
      </c>
      <c r="AS77" s="36" t="str">
        <f>IF(AR77="","",VLOOKUP(AR77,評価表!$B$2:$C$15,2))</f>
        <v/>
      </c>
      <c r="AT77" s="28" t="s">
        <v>1634</v>
      </c>
      <c r="AU77" s="36" t="str">
        <f>IF(AT77="","",VLOOKUP(AT77,評価表!$B$2:$C$15,2))</f>
        <v/>
      </c>
      <c r="AV77" s="28" t="s">
        <v>1634</v>
      </c>
      <c r="AW77" s="37"/>
      <c r="AX77" s="36" t="str">
        <f>IF(AV77="","",VLOOKUP(AV77,評価表!$B$2:$C$15,2))</f>
        <v/>
      </c>
      <c r="AY77" s="28" t="s">
        <v>1634</v>
      </c>
      <c r="AZ77" s="36" t="str">
        <f>IF(AY77="","",VLOOKUP(AY77,評価表!$B$2:$C$15,2))</f>
        <v/>
      </c>
      <c r="BA77" s="28" t="s">
        <v>1634</v>
      </c>
      <c r="BB77" s="36" t="str">
        <f>IF(BA77="","",VLOOKUP(BA77,評価表!$B$2:$C$15,2))</f>
        <v/>
      </c>
      <c r="BC77" s="28" t="s">
        <v>1634</v>
      </c>
      <c r="BD77" s="36" t="str">
        <f>IF(BC77="","",VLOOKUP(BC77,評価表!$B$2:$C$15,2))</f>
        <v/>
      </c>
      <c r="BE77" s="28" t="s">
        <v>1634</v>
      </c>
      <c r="BF77" s="36" t="str">
        <f>IF(BE77="","",VLOOKUP(BE77,評価表!$B$2:$C$15,2))</f>
        <v/>
      </c>
      <c r="BG77" s="37"/>
      <c r="BH77" s="36"/>
      <c r="BI77" s="36"/>
      <c r="BJ77" s="36"/>
      <c r="BK77" s="98">
        <f>MAX(L77:BJ77)</f>
        <v>0</v>
      </c>
      <c r="BL77" s="98">
        <f>MIN(L77:BK77)</f>
        <v>0</v>
      </c>
      <c r="BM77" s="81" t="e">
        <f>IF(BL77="","",VLOOKUP(BL77,評価表!$B$3:$C$15,2))</f>
        <v>#N/A</v>
      </c>
      <c r="BN77" s="98">
        <f>BK77-BL77</f>
        <v>0</v>
      </c>
      <c r="BO77" s="98" t="str">
        <f>E77</f>
        <v>もりや ひいろ</v>
      </c>
    </row>
    <row r="78" spans="1:67" ht="20.100000000000001" hidden="1" customHeight="1">
      <c r="A78" s="62">
        <v>76</v>
      </c>
      <c r="B78" s="66" t="s">
        <v>430</v>
      </c>
      <c r="C78" s="65" t="s">
        <v>510</v>
      </c>
      <c r="D78" s="62" t="s">
        <v>333</v>
      </c>
      <c r="E78" s="62" t="s">
        <v>511</v>
      </c>
      <c r="F78" s="62" t="s">
        <v>36</v>
      </c>
      <c r="G78" s="78">
        <v>41229</v>
      </c>
      <c r="H78" s="62">
        <f ca="1">DATEDIF($G78,TODAY(),"Y")</f>
        <v>11</v>
      </c>
      <c r="I78" s="82" t="str">
        <f ca="1">CHOOSE(DATEDIF(G78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78" s="62"/>
      <c r="K78" s="70"/>
      <c r="L78" s="1"/>
      <c r="M78" s="28" t="str">
        <f>IF(L78="","",VLOOKUP(L78,評価表!$B$2:$C$15,2))</f>
        <v/>
      </c>
      <c r="N78" s="1"/>
      <c r="O78" s="28" t="s">
        <v>1634</v>
      </c>
      <c r="P78" s="1"/>
      <c r="Q78" s="28" t="s">
        <v>1634</v>
      </c>
      <c r="R78" s="37"/>
      <c r="S78" s="1"/>
      <c r="T78" s="28" t="s">
        <v>1634</v>
      </c>
      <c r="U78" s="1"/>
      <c r="V78" s="28" t="s">
        <v>1634</v>
      </c>
      <c r="W78" s="1"/>
      <c r="X78" s="28" t="s">
        <v>1634</v>
      </c>
      <c r="Y78" s="1"/>
      <c r="Z78" s="28" t="s">
        <v>1634</v>
      </c>
      <c r="AA78" s="1"/>
      <c r="AB78" s="28" t="s">
        <v>1634</v>
      </c>
      <c r="AC78" s="37"/>
      <c r="AD78" s="1"/>
      <c r="AE78" s="28" t="s">
        <v>1634</v>
      </c>
      <c r="AF78" s="1"/>
      <c r="AG78" s="28" t="s">
        <v>1634</v>
      </c>
      <c r="AH78" s="1"/>
      <c r="AI78" s="28" t="s">
        <v>1634</v>
      </c>
      <c r="AJ78" s="1"/>
      <c r="AK78" s="28" t="s">
        <v>1634</v>
      </c>
      <c r="AL78" s="1"/>
      <c r="AM78" s="28" t="s">
        <v>1634</v>
      </c>
      <c r="AN78" s="37"/>
      <c r="AO78" s="36"/>
      <c r="AP78" s="28" t="s">
        <v>1634</v>
      </c>
      <c r="AQ78" s="36"/>
      <c r="AR78" s="28" t="s">
        <v>1634</v>
      </c>
      <c r="AS78" s="36" t="str">
        <f>IF(AR78="","",VLOOKUP(AR78,評価表!$B$2:$C$15,2))</f>
        <v/>
      </c>
      <c r="AT78" s="28" t="s">
        <v>1634</v>
      </c>
      <c r="AU78" s="36" t="str">
        <f>IF(AT78="","",VLOOKUP(AT78,評価表!$B$2:$C$15,2))</f>
        <v/>
      </c>
      <c r="AV78" s="28" t="s">
        <v>1634</v>
      </c>
      <c r="AW78" s="37"/>
      <c r="AX78" s="36" t="str">
        <f>IF(AV78="","",VLOOKUP(AV78,評価表!$B$2:$C$15,2))</f>
        <v/>
      </c>
      <c r="AY78" s="28" t="s">
        <v>1634</v>
      </c>
      <c r="AZ78" s="36" t="str">
        <f>IF(AY78="","",VLOOKUP(AY78,評価表!$B$2:$C$15,2))</f>
        <v/>
      </c>
      <c r="BA78" s="28" t="s">
        <v>1634</v>
      </c>
      <c r="BB78" s="36" t="str">
        <f>IF(BA78="","",VLOOKUP(BA78,評価表!$B$2:$C$15,2))</f>
        <v/>
      </c>
      <c r="BC78" s="28" t="s">
        <v>1634</v>
      </c>
      <c r="BD78" s="36" t="str">
        <f>IF(BC78="","",VLOOKUP(BC78,評価表!$B$2:$C$15,2))</f>
        <v/>
      </c>
      <c r="BE78" s="28" t="s">
        <v>1634</v>
      </c>
      <c r="BF78" s="36" t="str">
        <f>IF(BE78="","",VLOOKUP(BE78,評価表!$B$2:$C$15,2))</f>
        <v/>
      </c>
      <c r="BG78" s="37"/>
      <c r="BH78" s="36"/>
      <c r="BI78" s="36"/>
      <c r="BJ78" s="36"/>
      <c r="BK78" s="98">
        <f>MAX(L78:BJ78)</f>
        <v>0</v>
      </c>
      <c r="BL78" s="98">
        <f>MIN(L78:BK78)</f>
        <v>0</v>
      </c>
      <c r="BM78" s="81" t="e">
        <f>IF(BL78="","",VLOOKUP(BL78,評価表!$B$3:$C$15,2))</f>
        <v>#N/A</v>
      </c>
      <c r="BN78" s="98">
        <f>BK78-BL78</f>
        <v>0</v>
      </c>
      <c r="BO78" s="98" t="str">
        <f>E78</f>
        <v>なかやま ゆうな</v>
      </c>
    </row>
    <row r="79" spans="1:67" ht="20.100000000000001" hidden="1" customHeight="1">
      <c r="A79" s="62">
        <v>77</v>
      </c>
      <c r="B79" s="66" t="s">
        <v>512</v>
      </c>
      <c r="C79" s="65" t="s">
        <v>513</v>
      </c>
      <c r="D79" s="65" t="s">
        <v>142</v>
      </c>
      <c r="E79" s="62" t="s">
        <v>514</v>
      </c>
      <c r="F79" s="62" t="s">
        <v>36</v>
      </c>
      <c r="G79" s="78">
        <v>40795</v>
      </c>
      <c r="H79" s="62">
        <f ca="1">DATEDIF($G79,TODAY(),"Y")</f>
        <v>12</v>
      </c>
      <c r="I79" s="82" t="str">
        <f ca="1">CHOOSE(DATEDIF(G79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79" s="62" t="s">
        <v>477</v>
      </c>
      <c r="K79" s="70"/>
      <c r="L79" s="1"/>
      <c r="M79" s="28" t="str">
        <f>IF(L79="","",VLOOKUP(L79,評価表!$B$2:$C$15,2))</f>
        <v/>
      </c>
      <c r="N79" s="1"/>
      <c r="O79" s="28" t="s">
        <v>1634</v>
      </c>
      <c r="P79" s="1"/>
      <c r="Q79" s="28" t="s">
        <v>1634</v>
      </c>
      <c r="R79" s="37"/>
      <c r="S79" s="1"/>
      <c r="T79" s="28" t="s">
        <v>1634</v>
      </c>
      <c r="U79" s="1"/>
      <c r="V79" s="28" t="s">
        <v>1634</v>
      </c>
      <c r="W79" s="1"/>
      <c r="X79" s="28" t="s">
        <v>1634</v>
      </c>
      <c r="Y79" s="1"/>
      <c r="Z79" s="28" t="s">
        <v>1634</v>
      </c>
      <c r="AA79" s="1"/>
      <c r="AB79" s="28" t="s">
        <v>1634</v>
      </c>
      <c r="AC79" s="37"/>
      <c r="AD79" s="1"/>
      <c r="AE79" s="28" t="s">
        <v>1634</v>
      </c>
      <c r="AF79" s="1"/>
      <c r="AG79" s="28" t="s">
        <v>1634</v>
      </c>
      <c r="AH79" s="1"/>
      <c r="AI79" s="28" t="s">
        <v>1634</v>
      </c>
      <c r="AJ79" s="1"/>
      <c r="AK79" s="28" t="s">
        <v>1634</v>
      </c>
      <c r="AL79" s="1"/>
      <c r="AM79" s="28" t="s">
        <v>1634</v>
      </c>
      <c r="AN79" s="37"/>
      <c r="AO79" s="36"/>
      <c r="AP79" s="28" t="s">
        <v>1634</v>
      </c>
      <c r="AQ79" s="36"/>
      <c r="AR79" s="28" t="s">
        <v>1634</v>
      </c>
      <c r="AS79" s="36" t="str">
        <f>IF(AR79="","",VLOOKUP(AR79,評価表!$B$2:$C$15,2))</f>
        <v/>
      </c>
      <c r="AT79" s="28" t="s">
        <v>1634</v>
      </c>
      <c r="AU79" s="36" t="str">
        <f>IF(AT79="","",VLOOKUP(AT79,評価表!$B$2:$C$15,2))</f>
        <v/>
      </c>
      <c r="AV79" s="28" t="s">
        <v>1634</v>
      </c>
      <c r="AW79" s="37"/>
      <c r="AX79" s="36" t="str">
        <f>IF(AV79="","",VLOOKUP(AV79,評価表!$B$2:$C$15,2))</f>
        <v/>
      </c>
      <c r="AY79" s="28" t="s">
        <v>1634</v>
      </c>
      <c r="AZ79" s="36" t="str">
        <f>IF(AY79="","",VLOOKUP(AY79,評価表!$B$2:$C$15,2))</f>
        <v/>
      </c>
      <c r="BA79" s="28" t="s">
        <v>1634</v>
      </c>
      <c r="BB79" s="36" t="str">
        <f>IF(BA79="","",VLOOKUP(BA79,評価表!$B$2:$C$15,2))</f>
        <v/>
      </c>
      <c r="BC79" s="28" t="s">
        <v>1634</v>
      </c>
      <c r="BD79" s="36" t="str">
        <f>IF(BC79="","",VLOOKUP(BC79,評価表!$B$2:$C$15,2))</f>
        <v/>
      </c>
      <c r="BE79" s="28" t="s">
        <v>1634</v>
      </c>
      <c r="BF79" s="36" t="str">
        <f>IF(BE79="","",VLOOKUP(BE79,評価表!$B$2:$C$15,2))</f>
        <v/>
      </c>
      <c r="BG79" s="37"/>
      <c r="BH79" s="36"/>
      <c r="BI79" s="36"/>
      <c r="BJ79" s="36"/>
      <c r="BK79" s="98">
        <f>MAX(L79:BJ79)</f>
        <v>0</v>
      </c>
      <c r="BL79" s="98">
        <f>MIN(L79:BK79)</f>
        <v>0</v>
      </c>
      <c r="BM79" s="81" t="e">
        <f>IF(BL79="","",VLOOKUP(BL79,評価表!$B$3:$C$15,2))</f>
        <v>#N/A</v>
      </c>
      <c r="BN79" s="98">
        <f>BK79-BL79</f>
        <v>0</v>
      </c>
      <c r="BO79" s="98" t="str">
        <f>E79</f>
        <v>みやじま ゆい</v>
      </c>
    </row>
    <row r="80" spans="1:67" ht="20.100000000000001" hidden="1" customHeight="1">
      <c r="A80" s="62">
        <v>78</v>
      </c>
      <c r="B80" s="64" t="s">
        <v>515</v>
      </c>
      <c r="C80" s="65" t="s">
        <v>516</v>
      </c>
      <c r="D80" s="65" t="s">
        <v>142</v>
      </c>
      <c r="E80" s="74" t="s">
        <v>517</v>
      </c>
      <c r="F80" s="62" t="s">
        <v>29</v>
      </c>
      <c r="G80" s="78">
        <v>41515</v>
      </c>
      <c r="H80" s="62">
        <f ca="1">DATEDIF($G80,TODAY(),"Y")</f>
        <v>10</v>
      </c>
      <c r="I80" s="82" t="str">
        <f ca="1">CHOOSE(DATEDIF(G80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80" s="62" t="s">
        <v>518</v>
      </c>
      <c r="K80" s="70"/>
      <c r="L80" s="1"/>
      <c r="M80" s="28"/>
      <c r="N80" s="1"/>
      <c r="O80" s="28"/>
      <c r="P80" s="1"/>
      <c r="Q80" s="28"/>
      <c r="R80" s="37"/>
      <c r="S80" s="1"/>
      <c r="T80" s="28"/>
      <c r="U80" s="1"/>
      <c r="V80" s="28"/>
      <c r="W80" s="1"/>
      <c r="X80" s="28"/>
      <c r="Y80" s="1"/>
      <c r="Z80" s="28"/>
      <c r="AA80" s="1"/>
      <c r="AB80" s="28"/>
      <c r="AC80" s="37"/>
      <c r="AD80" s="1"/>
      <c r="AE80" s="28"/>
      <c r="AF80" s="1"/>
      <c r="AG80" s="28"/>
      <c r="AH80" s="1"/>
      <c r="AI80" s="28"/>
      <c r="AJ80" s="1"/>
      <c r="AK80" s="28"/>
      <c r="AL80" s="1"/>
      <c r="AM80" s="28"/>
      <c r="AN80" s="57"/>
      <c r="AO80" s="36"/>
      <c r="AP80" s="28"/>
      <c r="AQ80" s="36"/>
      <c r="AR80" s="28"/>
      <c r="AS80" s="1"/>
      <c r="AT80" s="28"/>
      <c r="AU80" s="1"/>
      <c r="AV80" s="28"/>
      <c r="AW80" s="37"/>
      <c r="AX80" s="1"/>
      <c r="AY80" s="28"/>
      <c r="AZ80" s="1"/>
      <c r="BA80" s="28"/>
      <c r="BB80" s="1"/>
      <c r="BC80" s="28"/>
      <c r="BD80" s="1"/>
      <c r="BE80" s="28"/>
      <c r="BF80" s="1"/>
      <c r="BG80" s="37"/>
      <c r="BH80" s="1"/>
      <c r="BI80" s="1"/>
      <c r="BJ80" s="1"/>
      <c r="BK80" s="98">
        <f>MAX(L80:BJ80)</f>
        <v>0</v>
      </c>
      <c r="BL80" s="98">
        <f>MIN(L80:BK80)</f>
        <v>0</v>
      </c>
      <c r="BM80" s="81" t="e">
        <f>IF(BL80="","",VLOOKUP(BL80,評価表!$B$3:$C$15,2))</f>
        <v>#N/A</v>
      </c>
      <c r="BN80" s="98">
        <f>BK80-BL80</f>
        <v>0</v>
      </c>
      <c r="BO80" s="98" t="str">
        <f>E80</f>
        <v>ほんだかんた</v>
      </c>
    </row>
    <row r="81" spans="1:67" ht="20.100000000000001" hidden="1" customHeight="1">
      <c r="A81" s="62">
        <v>79</v>
      </c>
      <c r="B81" s="64" t="s">
        <v>519</v>
      </c>
      <c r="C81" s="65" t="s">
        <v>520</v>
      </c>
      <c r="D81" s="65" t="s">
        <v>146</v>
      </c>
      <c r="E81" s="62" t="s">
        <v>521</v>
      </c>
      <c r="F81" s="62" t="s">
        <v>36</v>
      </c>
      <c r="G81" s="78">
        <v>40452</v>
      </c>
      <c r="H81" s="62">
        <f ca="1">DATEDIF($G81,TODAY(),"Y")</f>
        <v>13</v>
      </c>
      <c r="I81" s="82" t="str">
        <f ca="1">CHOOSE(DATEDIF(G81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81" s="62" t="s">
        <v>522</v>
      </c>
      <c r="K81" s="70"/>
      <c r="L81" s="1"/>
      <c r="M81" s="28"/>
      <c r="N81" s="1"/>
      <c r="O81" s="28"/>
      <c r="P81" s="1"/>
      <c r="Q81" s="28"/>
      <c r="R81" s="37"/>
      <c r="S81" s="1"/>
      <c r="T81" s="28"/>
      <c r="U81" s="1"/>
      <c r="V81" s="28"/>
      <c r="W81" s="1"/>
      <c r="X81" s="28"/>
      <c r="Y81" s="1"/>
      <c r="Z81" s="28"/>
      <c r="AA81" s="1"/>
      <c r="AB81" s="28"/>
      <c r="AC81" s="37"/>
      <c r="AD81" s="1"/>
      <c r="AE81" s="28"/>
      <c r="AF81" s="1"/>
      <c r="AG81" s="28"/>
      <c r="AH81" s="1"/>
      <c r="AI81" s="28"/>
      <c r="AJ81" s="1"/>
      <c r="AK81" s="28"/>
      <c r="AL81" s="1"/>
      <c r="AM81" s="28"/>
      <c r="AN81" s="57"/>
      <c r="AO81" s="36"/>
      <c r="AP81" s="28"/>
      <c r="AQ81" s="36"/>
      <c r="AR81" s="28"/>
      <c r="AS81" s="1"/>
      <c r="AT81" s="28"/>
      <c r="AU81" s="1"/>
      <c r="AV81" s="28"/>
      <c r="AW81" s="37"/>
      <c r="AX81" s="1"/>
      <c r="AY81" s="28"/>
      <c r="AZ81" s="1"/>
      <c r="BA81" s="28"/>
      <c r="BB81" s="1"/>
      <c r="BC81" s="28"/>
      <c r="BD81" s="1"/>
      <c r="BE81" s="28"/>
      <c r="BF81" s="1"/>
      <c r="BG81" s="37"/>
      <c r="BH81" s="1"/>
      <c r="BI81" s="1"/>
      <c r="BJ81" s="1"/>
      <c r="BK81" s="98">
        <f>MAX(L81:BJ81)</f>
        <v>0</v>
      </c>
      <c r="BL81" s="98">
        <f>MIN(L81:BK81)</f>
        <v>0</v>
      </c>
      <c r="BM81" s="81" t="e">
        <f>IF(BL81="","",VLOOKUP(BL81,評価表!$B$3:$C$15,2))</f>
        <v>#N/A</v>
      </c>
      <c r="BN81" s="98">
        <f>BK81-BL81</f>
        <v>0</v>
      </c>
      <c r="BO81" s="98" t="str">
        <f>E81</f>
        <v>すだ　ありさ</v>
      </c>
    </row>
    <row r="82" spans="1:67" ht="20.100000000000001" hidden="1" customHeight="1">
      <c r="A82" s="62">
        <v>80</v>
      </c>
      <c r="B82" s="66" t="s">
        <v>418</v>
      </c>
      <c r="C82" s="77" t="s">
        <v>523</v>
      </c>
      <c r="D82" s="62" t="s">
        <v>400</v>
      </c>
      <c r="E82" s="62" t="s">
        <v>524</v>
      </c>
      <c r="F82" s="62" t="s">
        <v>29</v>
      </c>
      <c r="G82" s="83">
        <v>40527</v>
      </c>
      <c r="H82" s="62">
        <f ca="1">DATEDIF($G82,TODAY(),"Y")</f>
        <v>13</v>
      </c>
      <c r="I82" s="82" t="str">
        <f ca="1">CHOOSE(DATEDIF(G82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82" s="62" t="s">
        <v>525</v>
      </c>
      <c r="K82" s="70"/>
      <c r="L82" s="1"/>
      <c r="M82" s="28" t="str">
        <f>IF(L82="","",VLOOKUP(L82,評価表!$B$2:$C$15,2))</f>
        <v/>
      </c>
      <c r="N82" s="1"/>
      <c r="O82" s="28" t="s">
        <v>1634</v>
      </c>
      <c r="P82" s="1"/>
      <c r="Q82" s="28" t="s">
        <v>1634</v>
      </c>
      <c r="R82" s="37"/>
      <c r="S82" s="1"/>
      <c r="T82" s="28" t="s">
        <v>1634</v>
      </c>
      <c r="U82" s="1"/>
      <c r="V82" s="28" t="s">
        <v>1634</v>
      </c>
      <c r="W82" s="1"/>
      <c r="X82" s="28" t="s">
        <v>1634</v>
      </c>
      <c r="Y82" s="1"/>
      <c r="Z82" s="28" t="s">
        <v>1634</v>
      </c>
      <c r="AA82" s="1"/>
      <c r="AB82" s="28" t="s">
        <v>1634</v>
      </c>
      <c r="AC82" s="37"/>
      <c r="AD82" s="1"/>
      <c r="AE82" s="28" t="s">
        <v>1634</v>
      </c>
      <c r="AF82" s="1"/>
      <c r="AG82" s="28" t="s">
        <v>1634</v>
      </c>
      <c r="AH82" s="1"/>
      <c r="AI82" s="28" t="s">
        <v>1634</v>
      </c>
      <c r="AJ82" s="1"/>
      <c r="AK82" s="28" t="s">
        <v>1634</v>
      </c>
      <c r="AL82" s="1"/>
      <c r="AM82" s="28" t="s">
        <v>1634</v>
      </c>
      <c r="AN82" s="37"/>
      <c r="AO82" s="1"/>
      <c r="AP82" s="28" t="s">
        <v>1634</v>
      </c>
      <c r="AQ82" s="36"/>
      <c r="AR82" s="28" t="s">
        <v>1634</v>
      </c>
      <c r="AS82" s="36" t="str">
        <f>IF(AR82="","",VLOOKUP(AR82,評価表!$B$2:$C$15,2))</f>
        <v/>
      </c>
      <c r="AT82" s="28" t="s">
        <v>1634</v>
      </c>
      <c r="AU82" s="36" t="str">
        <f>IF(AT82="","",VLOOKUP(AT82,評価表!$B$2:$C$15,2))</f>
        <v/>
      </c>
      <c r="AV82" s="28" t="s">
        <v>1634</v>
      </c>
      <c r="AW82" s="37"/>
      <c r="AX82" s="36" t="str">
        <f>IF(AV82="","",VLOOKUP(AV82,評価表!$B$2:$C$15,2))</f>
        <v/>
      </c>
      <c r="AY82" s="28" t="s">
        <v>1634</v>
      </c>
      <c r="AZ82" s="36" t="str">
        <f>IF(AY82="","",VLOOKUP(AY82,評価表!$B$2:$C$15,2))</f>
        <v/>
      </c>
      <c r="BA82" s="28" t="s">
        <v>1634</v>
      </c>
      <c r="BB82" s="36" t="str">
        <f>IF(BA82="","",VLOOKUP(BA82,評価表!$B$2:$C$15,2))</f>
        <v/>
      </c>
      <c r="BC82" s="28" t="s">
        <v>1634</v>
      </c>
      <c r="BD82" s="36" t="str">
        <f>IF(BC82="","",VLOOKUP(BC82,評価表!$B$2:$C$15,2))</f>
        <v/>
      </c>
      <c r="BE82" s="28" t="s">
        <v>1634</v>
      </c>
      <c r="BF82" s="36" t="str">
        <f>IF(BE82="","",VLOOKUP(BE82,評価表!$B$2:$C$15,2))</f>
        <v/>
      </c>
      <c r="BG82" s="37"/>
      <c r="BH82" s="36"/>
      <c r="BI82" s="36"/>
      <c r="BJ82" s="36"/>
      <c r="BK82" s="98">
        <f>MAX(L82:BJ82)</f>
        <v>0</v>
      </c>
      <c r="BL82" s="98">
        <f>MIN(L82:BK82)</f>
        <v>0</v>
      </c>
      <c r="BM82" s="81" t="e">
        <f>IF(BL82="","",VLOOKUP(BL82,評価表!$B$3:$C$15,2))</f>
        <v>#N/A</v>
      </c>
      <c r="BN82" s="98">
        <f>BK82-BL82</f>
        <v>0</v>
      </c>
      <c r="BO82" s="98" t="str">
        <f>E82</f>
        <v>かねだ　しゅうすけ</v>
      </c>
    </row>
    <row r="83" spans="1:67" ht="20.100000000000001" hidden="1" customHeight="1">
      <c r="A83" s="62">
        <v>81</v>
      </c>
      <c r="B83" s="66" t="s">
        <v>418</v>
      </c>
      <c r="C83" s="77" t="s">
        <v>526</v>
      </c>
      <c r="D83" s="62" t="s">
        <v>400</v>
      </c>
      <c r="E83" s="62" t="s">
        <v>527</v>
      </c>
      <c r="F83" s="62" t="s">
        <v>29</v>
      </c>
      <c r="G83" s="83">
        <v>41320</v>
      </c>
      <c r="H83" s="62">
        <f ca="1">DATEDIF($G83,TODAY(),"Y")</f>
        <v>11</v>
      </c>
      <c r="I83" s="82" t="str">
        <f ca="1">CHOOSE(DATEDIF(G83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83" s="62" t="s">
        <v>525</v>
      </c>
      <c r="K83" s="70"/>
      <c r="L83" s="1"/>
      <c r="M83" s="28" t="str">
        <f>IF(L83="","",VLOOKUP(L83,評価表!$B$2:$C$15,2))</f>
        <v/>
      </c>
      <c r="N83" s="1"/>
      <c r="O83" s="28" t="s">
        <v>1634</v>
      </c>
      <c r="P83" s="1"/>
      <c r="Q83" s="28" t="s">
        <v>1634</v>
      </c>
      <c r="R83" s="37"/>
      <c r="S83" s="1"/>
      <c r="T83" s="28" t="s">
        <v>1634</v>
      </c>
      <c r="U83" s="1"/>
      <c r="V83" s="28" t="s">
        <v>1634</v>
      </c>
      <c r="W83" s="1"/>
      <c r="X83" s="28" t="s">
        <v>1634</v>
      </c>
      <c r="Y83" s="1"/>
      <c r="Z83" s="28" t="s">
        <v>1634</v>
      </c>
      <c r="AA83" s="1"/>
      <c r="AB83" s="28" t="s">
        <v>1634</v>
      </c>
      <c r="AC83" s="37"/>
      <c r="AD83" s="1"/>
      <c r="AE83" s="28" t="s">
        <v>1634</v>
      </c>
      <c r="AF83" s="1"/>
      <c r="AG83" s="28" t="s">
        <v>1634</v>
      </c>
      <c r="AH83" s="1"/>
      <c r="AI83" s="28" t="s">
        <v>1634</v>
      </c>
      <c r="AJ83" s="1"/>
      <c r="AK83" s="28" t="s">
        <v>1634</v>
      </c>
      <c r="AL83" s="1"/>
      <c r="AM83" s="28" t="s">
        <v>1634</v>
      </c>
      <c r="AN83" s="37"/>
      <c r="AO83" s="1"/>
      <c r="AP83" s="28" t="s">
        <v>1634</v>
      </c>
      <c r="AQ83" s="36"/>
      <c r="AR83" s="28" t="s">
        <v>1634</v>
      </c>
      <c r="AS83" s="36" t="str">
        <f>IF(AR83="","",VLOOKUP(AR83,評価表!$B$2:$C$15,2))</f>
        <v/>
      </c>
      <c r="AT83" s="28" t="s">
        <v>1634</v>
      </c>
      <c r="AU83" s="36" t="str">
        <f>IF(AT83="","",VLOOKUP(AT83,評価表!$B$2:$C$15,2))</f>
        <v/>
      </c>
      <c r="AV83" s="28" t="s">
        <v>1634</v>
      </c>
      <c r="AW83" s="37"/>
      <c r="AX83" s="36" t="str">
        <f>IF(AV83="","",VLOOKUP(AV83,評価表!$B$2:$C$15,2))</f>
        <v/>
      </c>
      <c r="AY83" s="28" t="s">
        <v>1634</v>
      </c>
      <c r="AZ83" s="36" t="str">
        <f>IF(AY83="","",VLOOKUP(AY83,評価表!$B$2:$C$15,2))</f>
        <v/>
      </c>
      <c r="BA83" s="28" t="s">
        <v>1634</v>
      </c>
      <c r="BB83" s="36" t="str">
        <f>IF(BA83="","",VLOOKUP(BA83,評価表!$B$2:$C$15,2))</f>
        <v/>
      </c>
      <c r="BC83" s="28" t="s">
        <v>1634</v>
      </c>
      <c r="BD83" s="36" t="str">
        <f>IF(BC83="","",VLOOKUP(BC83,評価表!$B$2:$C$15,2))</f>
        <v/>
      </c>
      <c r="BE83" s="28" t="s">
        <v>1634</v>
      </c>
      <c r="BF83" s="36" t="str">
        <f>IF(BE83="","",VLOOKUP(BE83,評価表!$B$2:$C$15,2))</f>
        <v/>
      </c>
      <c r="BG83" s="37"/>
      <c r="BH83" s="36"/>
      <c r="BI83" s="36"/>
      <c r="BJ83" s="36"/>
      <c r="BK83" s="98">
        <f>MAX(L83:BJ83)</f>
        <v>0</v>
      </c>
      <c r="BL83" s="98">
        <f>MIN(L83:BK83)</f>
        <v>0</v>
      </c>
      <c r="BM83" s="81" t="e">
        <f>IF(BL83="","",VLOOKUP(BL83,評価表!$B$3:$C$15,2))</f>
        <v>#N/A</v>
      </c>
      <c r="BN83" s="98">
        <f>BK83-BL83</f>
        <v>0</v>
      </c>
      <c r="BO83" s="98" t="str">
        <f>E83</f>
        <v>かねだ　けんすけ</v>
      </c>
    </row>
    <row r="84" spans="1:67" ht="20.100000000000001" hidden="1" customHeight="1">
      <c r="A84" s="62">
        <v>82</v>
      </c>
      <c r="B84" s="64" t="s">
        <v>528</v>
      </c>
      <c r="C84" s="65" t="s">
        <v>529</v>
      </c>
      <c r="D84" s="62" t="s">
        <v>333</v>
      </c>
      <c r="E84" s="62" t="s">
        <v>530</v>
      </c>
      <c r="F84" s="62" t="s">
        <v>29</v>
      </c>
      <c r="G84" s="78">
        <v>40623</v>
      </c>
      <c r="H84" s="62">
        <f ca="1">DATEDIF($G84,TODAY(),"Y")</f>
        <v>13</v>
      </c>
      <c r="I84" s="82" t="str">
        <f ca="1">CHOOSE(DATEDIF(G84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84" s="62" t="s">
        <v>337</v>
      </c>
      <c r="K84" s="70"/>
      <c r="L84" s="1"/>
      <c r="M84" s="28"/>
      <c r="N84" s="1"/>
      <c r="O84" s="28"/>
      <c r="P84" s="1"/>
      <c r="Q84" s="28"/>
      <c r="R84" s="37"/>
      <c r="S84" s="1"/>
      <c r="T84" s="28"/>
      <c r="U84" s="1"/>
      <c r="V84" s="28"/>
      <c r="W84" s="1"/>
      <c r="X84" s="28"/>
      <c r="Y84" s="1"/>
      <c r="Z84" s="28"/>
      <c r="AA84" s="1"/>
      <c r="AB84" s="28"/>
      <c r="AC84" s="37"/>
      <c r="AD84" s="1"/>
      <c r="AE84" s="28"/>
      <c r="AF84" s="1"/>
      <c r="AG84" s="28"/>
      <c r="AH84" s="1"/>
      <c r="AI84" s="28"/>
      <c r="AJ84" s="1"/>
      <c r="AK84" s="28"/>
      <c r="AL84" s="1"/>
      <c r="AM84" s="28"/>
      <c r="AN84" s="57"/>
      <c r="AO84" s="36"/>
      <c r="AP84" s="28"/>
      <c r="AQ84" s="36"/>
      <c r="AR84" s="28"/>
      <c r="AS84" s="1"/>
      <c r="AT84" s="28"/>
      <c r="AU84" s="1"/>
      <c r="AV84" s="28"/>
      <c r="AW84" s="37"/>
      <c r="AX84" s="1"/>
      <c r="AY84" s="28"/>
      <c r="AZ84" s="1"/>
      <c r="BA84" s="28"/>
      <c r="BB84" s="1"/>
      <c r="BC84" s="28"/>
      <c r="BD84" s="1"/>
      <c r="BE84" s="28"/>
      <c r="BF84" s="1"/>
      <c r="BG84" s="37"/>
      <c r="BH84" s="1"/>
      <c r="BI84" s="1"/>
      <c r="BJ84" s="1"/>
      <c r="BK84" s="98">
        <f>MAX(L84:BJ84)</f>
        <v>0</v>
      </c>
      <c r="BL84" s="98">
        <f>MIN(L84:BK84)</f>
        <v>0</v>
      </c>
      <c r="BM84" s="81" t="e">
        <f>IF(BL84="","",VLOOKUP(BL84,評価表!$B$3:$C$15,2))</f>
        <v>#N/A</v>
      </c>
      <c r="BN84" s="98">
        <f>BK84-BL84</f>
        <v>0</v>
      </c>
      <c r="BO84" s="98" t="str">
        <f>E84</f>
        <v>くにやまはると</v>
      </c>
    </row>
    <row r="85" spans="1:67" ht="20.100000000000001" hidden="1" customHeight="1">
      <c r="A85" s="62">
        <v>83</v>
      </c>
      <c r="B85" s="66" t="s">
        <v>368</v>
      </c>
      <c r="C85" s="77" t="s">
        <v>531</v>
      </c>
      <c r="D85" s="62" t="s">
        <v>400</v>
      </c>
      <c r="E85" s="74" t="s">
        <v>532</v>
      </c>
      <c r="F85" s="62" t="s">
        <v>36</v>
      </c>
      <c r="G85" s="83">
        <v>41653</v>
      </c>
      <c r="H85" s="62">
        <f ca="1">DATEDIF($G85,TODAY(),"Y")</f>
        <v>10</v>
      </c>
      <c r="I85" s="82" t="str">
        <f ca="1">CHOOSE(DATEDIF(G85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85" s="62" t="s">
        <v>533</v>
      </c>
      <c r="K85" s="70"/>
      <c r="L85" s="1"/>
      <c r="M85" s="28" t="str">
        <f>IF(L85="","",VLOOKUP(L85,評価表!$B$2:$C$15,2))</f>
        <v/>
      </c>
      <c r="N85" s="1"/>
      <c r="O85" s="28" t="s">
        <v>1634</v>
      </c>
      <c r="P85" s="1"/>
      <c r="Q85" s="28" t="s">
        <v>1634</v>
      </c>
      <c r="R85" s="37"/>
      <c r="S85" s="1"/>
      <c r="T85" s="28" t="s">
        <v>1634</v>
      </c>
      <c r="U85" s="1"/>
      <c r="V85" s="28" t="s">
        <v>1634</v>
      </c>
      <c r="W85" s="1"/>
      <c r="X85" s="28" t="s">
        <v>1634</v>
      </c>
      <c r="Y85" s="1"/>
      <c r="Z85" s="28" t="s">
        <v>1634</v>
      </c>
      <c r="AA85" s="1"/>
      <c r="AB85" s="28" t="s">
        <v>1634</v>
      </c>
      <c r="AC85" s="37"/>
      <c r="AD85" s="1"/>
      <c r="AE85" s="28" t="s">
        <v>1634</v>
      </c>
      <c r="AF85" s="1"/>
      <c r="AG85" s="28" t="s">
        <v>1634</v>
      </c>
      <c r="AH85" s="1"/>
      <c r="AI85" s="28" t="s">
        <v>1634</v>
      </c>
      <c r="AJ85" s="1"/>
      <c r="AK85" s="28" t="s">
        <v>1634</v>
      </c>
      <c r="AL85" s="1"/>
      <c r="AM85" s="28" t="s">
        <v>1634</v>
      </c>
      <c r="AN85" s="37"/>
      <c r="AO85" s="1"/>
      <c r="AP85" s="28" t="s">
        <v>1634</v>
      </c>
      <c r="AQ85" s="36"/>
      <c r="AR85" s="28" t="s">
        <v>1634</v>
      </c>
      <c r="AS85" s="36" t="str">
        <f>IF(AR85="","",VLOOKUP(AR85,評価表!$B$2:$C$15,2))</f>
        <v/>
      </c>
      <c r="AT85" s="28" t="s">
        <v>1634</v>
      </c>
      <c r="AU85" s="36" t="str">
        <f>IF(AT85="","",VLOOKUP(AT85,評価表!$B$2:$C$15,2))</f>
        <v/>
      </c>
      <c r="AV85" s="28" t="s">
        <v>1634</v>
      </c>
      <c r="AW85" s="37"/>
      <c r="AX85" s="36" t="str">
        <f>IF(AV85="","",VLOOKUP(AV85,評価表!$B$2:$C$15,2))</f>
        <v/>
      </c>
      <c r="AY85" s="28" t="s">
        <v>1634</v>
      </c>
      <c r="AZ85" s="36" t="str">
        <f>IF(AY85="","",VLOOKUP(AY85,評価表!$B$2:$C$15,2))</f>
        <v/>
      </c>
      <c r="BA85" s="28" t="s">
        <v>1634</v>
      </c>
      <c r="BB85" s="36" t="str">
        <f>IF(BA85="","",VLOOKUP(BA85,評価表!$B$2:$C$15,2))</f>
        <v/>
      </c>
      <c r="BC85" s="28" t="s">
        <v>1634</v>
      </c>
      <c r="BD85" s="36" t="str">
        <f>IF(BC85="","",VLOOKUP(BC85,評価表!$B$2:$C$15,2))</f>
        <v/>
      </c>
      <c r="BE85" s="28" t="s">
        <v>1634</v>
      </c>
      <c r="BF85" s="36" t="str">
        <f>IF(BE85="","",VLOOKUP(BE85,評価表!$B$2:$C$15,2))</f>
        <v/>
      </c>
      <c r="BG85" s="37"/>
      <c r="BH85" s="36"/>
      <c r="BI85" s="36"/>
      <c r="BJ85" s="36"/>
      <c r="BK85" s="98">
        <f>MAX(L85:BJ85)</f>
        <v>0</v>
      </c>
      <c r="BL85" s="98">
        <f>MIN(L85:BK85)</f>
        <v>0</v>
      </c>
      <c r="BM85" s="81" t="e">
        <f>IF(BL85="","",VLOOKUP(BL85,評価表!$B$3:$C$15,2))</f>
        <v>#N/A</v>
      </c>
      <c r="BN85" s="98">
        <f>BK85-BL85</f>
        <v>0</v>
      </c>
      <c r="BO85" s="98" t="str">
        <f>E85</f>
        <v>いとう りっか</v>
      </c>
    </row>
    <row r="86" spans="1:67" ht="20.100000000000001" customHeight="1">
      <c r="A86" s="62">
        <v>543</v>
      </c>
      <c r="B86" s="73" t="s">
        <v>325</v>
      </c>
      <c r="C86" s="62" t="s">
        <v>1526</v>
      </c>
      <c r="D86" s="62" t="s">
        <v>150</v>
      </c>
      <c r="E86" s="62" t="s">
        <v>1527</v>
      </c>
      <c r="F86" s="62" t="s">
        <v>32</v>
      </c>
      <c r="G86" s="78">
        <v>42105</v>
      </c>
      <c r="H86" s="74">
        <f ca="1">DATEDIF($G86,TODAY(),"Y")</f>
        <v>9</v>
      </c>
      <c r="I86" s="82" t="str">
        <f ca="1">CHOOSE(DATEDIF(G86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86" s="62" t="s">
        <v>1528</v>
      </c>
      <c r="K86" s="69"/>
      <c r="L86" s="1"/>
      <c r="M86" s="28" t="str">
        <f>IF(L86="","",VLOOKUP(L86,評価表!$B$2:$C$15,2))</f>
        <v/>
      </c>
      <c r="N86" s="1"/>
      <c r="O86" s="28" t="s">
        <v>1634</v>
      </c>
      <c r="P86" s="1"/>
      <c r="Q86" s="28" t="s">
        <v>1634</v>
      </c>
      <c r="R86" s="57"/>
      <c r="S86" s="1"/>
      <c r="T86" s="28" t="s">
        <v>1634</v>
      </c>
      <c r="U86" s="1"/>
      <c r="V86" s="28" t="s">
        <v>1634</v>
      </c>
      <c r="W86" s="1"/>
      <c r="X86" s="28" t="s">
        <v>1634</v>
      </c>
      <c r="Y86" s="1"/>
      <c r="Z86" s="28" t="s">
        <v>1634</v>
      </c>
      <c r="AA86" s="1"/>
      <c r="AB86" s="28" t="s">
        <v>1634</v>
      </c>
      <c r="AC86" s="57"/>
      <c r="AD86" s="1"/>
      <c r="AE86" s="28" t="s">
        <v>1634</v>
      </c>
      <c r="AF86" s="1"/>
      <c r="AG86" s="28" t="s">
        <v>1634</v>
      </c>
      <c r="AH86" s="1"/>
      <c r="AI86" s="28" t="s">
        <v>1634</v>
      </c>
      <c r="AJ86" s="1"/>
      <c r="AK86" s="28" t="s">
        <v>1634</v>
      </c>
      <c r="AL86" s="1"/>
      <c r="AM86" s="28" t="s">
        <v>1634</v>
      </c>
      <c r="AN86" s="57"/>
      <c r="AO86" s="1"/>
      <c r="AP86" s="28" t="s">
        <v>1634</v>
      </c>
      <c r="AQ86" s="1"/>
      <c r="AR86" s="28" t="s">
        <v>1634</v>
      </c>
      <c r="AS86" s="1" t="str">
        <f>IF(AR86="","",VLOOKUP(AR86,評価表!$B$2:$C$15,2))</f>
        <v/>
      </c>
      <c r="AT86" s="28" t="s">
        <v>1634</v>
      </c>
      <c r="AU86" s="1" t="str">
        <f>IF(AT86="","",VLOOKUP(AT86,評価表!$B$2:$C$15,2))</f>
        <v/>
      </c>
      <c r="AV86" s="28" t="s">
        <v>1634</v>
      </c>
      <c r="AW86" s="57" t="s">
        <v>31</v>
      </c>
      <c r="AX86" s="1">
        <v>9.74</v>
      </c>
      <c r="AY86" s="28" t="s">
        <v>9</v>
      </c>
      <c r="AZ86" s="1"/>
      <c r="BA86" s="28" t="s">
        <v>1634</v>
      </c>
      <c r="BB86" s="1" t="str">
        <f>IF(BA86="","",VLOOKUP(BA86,評価表!$B$2:$C$15,2))</f>
        <v/>
      </c>
      <c r="BC86" s="28" t="s">
        <v>1634</v>
      </c>
      <c r="BD86" s="1" t="str">
        <f>IF(BC86="","",VLOOKUP(BC86,評価表!$B$2:$C$15,2))</f>
        <v/>
      </c>
      <c r="BE86" s="28" t="s">
        <v>1634</v>
      </c>
      <c r="BF86" s="1" t="str">
        <f>IF(BE86="","",VLOOKUP(BE86,評価表!$B$2:$C$15,2))</f>
        <v/>
      </c>
      <c r="BG86" s="57" t="s">
        <v>1930</v>
      </c>
      <c r="BH86" s="1">
        <v>8.27</v>
      </c>
      <c r="BI86" s="1"/>
      <c r="BJ86" s="1"/>
      <c r="BK86" s="98">
        <f>MAX(L86:BJ86)</f>
        <v>9.74</v>
      </c>
      <c r="BL86" s="98">
        <f>MIN(L86:BK86)</f>
        <v>8.27</v>
      </c>
      <c r="BM86" s="81" t="str">
        <f>IF(BL86="","",VLOOKUP(BL86,評価表!$B$3:$C$15,2))</f>
        <v>☆９</v>
      </c>
      <c r="BN86" s="98">
        <f>BK86-BL86</f>
        <v>1.4700000000000006</v>
      </c>
      <c r="BO86" s="98" t="str">
        <f>E86</f>
        <v>はれさわ　ゆづき</v>
      </c>
    </row>
    <row r="87" spans="1:67" ht="20.100000000000001" customHeight="1">
      <c r="A87" s="62">
        <v>306</v>
      </c>
      <c r="B87" s="73" t="s">
        <v>325</v>
      </c>
      <c r="C87" s="65" t="s">
        <v>141</v>
      </c>
      <c r="D87" s="65" t="s">
        <v>56</v>
      </c>
      <c r="E87" s="62" t="s">
        <v>226</v>
      </c>
      <c r="F87" s="62" t="s">
        <v>32</v>
      </c>
      <c r="G87" s="78">
        <v>40660</v>
      </c>
      <c r="H87" s="74">
        <f ca="1">DATEDIF($G87,TODAY(),"Y")</f>
        <v>13</v>
      </c>
      <c r="I87" s="82" t="str">
        <f ca="1">CHOOSE(DATEDIF(G87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87" s="62" t="s">
        <v>1000</v>
      </c>
      <c r="K87" s="69"/>
      <c r="L87" s="1"/>
      <c r="M87" s="28" t="str">
        <f>IF(L87="","",VLOOKUP(L87,評価表!$B$2:$C$15,2))</f>
        <v/>
      </c>
      <c r="N87" s="1"/>
      <c r="O87" s="28" t="s">
        <v>1634</v>
      </c>
      <c r="P87" s="1"/>
      <c r="Q87" s="28" t="s">
        <v>1634</v>
      </c>
      <c r="R87" s="57"/>
      <c r="S87" s="1"/>
      <c r="T87" s="28" t="s">
        <v>1634</v>
      </c>
      <c r="U87" s="1"/>
      <c r="V87" s="28" t="s">
        <v>1634</v>
      </c>
      <c r="W87" s="1"/>
      <c r="X87" s="28" t="s">
        <v>1634</v>
      </c>
      <c r="Y87" s="1"/>
      <c r="Z87" s="28" t="s">
        <v>1634</v>
      </c>
      <c r="AA87" s="1"/>
      <c r="AB87" s="28" t="s">
        <v>1634</v>
      </c>
      <c r="AC87" s="57" t="s">
        <v>33</v>
      </c>
      <c r="AD87" s="1"/>
      <c r="AE87" s="28" t="s">
        <v>1634</v>
      </c>
      <c r="AF87" s="1">
        <v>9.18</v>
      </c>
      <c r="AG87" s="28" t="s">
        <v>8</v>
      </c>
      <c r="AH87" s="1">
        <v>9.2100000000000009</v>
      </c>
      <c r="AI87" s="28" t="s">
        <v>8</v>
      </c>
      <c r="AJ87" s="1">
        <v>8.9499999999999993</v>
      </c>
      <c r="AK87" s="28" t="s">
        <v>7</v>
      </c>
      <c r="AL87" s="1">
        <v>8.64</v>
      </c>
      <c r="AM87" s="28" t="s">
        <v>7</v>
      </c>
      <c r="AN87" s="57" t="s">
        <v>34</v>
      </c>
      <c r="AO87" s="1">
        <v>8.4700000000000006</v>
      </c>
      <c r="AP87" s="28" t="s">
        <v>6</v>
      </c>
      <c r="AQ87" s="1"/>
      <c r="AR87" s="28" t="s">
        <v>1634</v>
      </c>
      <c r="AS87" s="1"/>
      <c r="AT87" s="28" t="s">
        <v>1634</v>
      </c>
      <c r="AU87" s="1">
        <v>8.3699999999999992</v>
      </c>
      <c r="AV87" s="28" t="s">
        <v>6</v>
      </c>
      <c r="AW87" s="57" t="s">
        <v>30</v>
      </c>
      <c r="AX87" s="1">
        <v>8.2899999999999991</v>
      </c>
      <c r="AY87" s="28" t="s">
        <v>6</v>
      </c>
      <c r="AZ87" s="1"/>
      <c r="BA87" s="28" t="s">
        <v>1634</v>
      </c>
      <c r="BB87" s="1" t="str">
        <f>IF(BA87="","",VLOOKUP(BA87,評価表!$B$2:$C$15,2))</f>
        <v/>
      </c>
      <c r="BC87" s="28" t="s">
        <v>1634</v>
      </c>
      <c r="BD87" s="1" t="str">
        <f>IF(BC87="","",VLOOKUP(BC87,評価表!$B$2:$C$15,2))</f>
        <v/>
      </c>
      <c r="BE87" s="28" t="s">
        <v>1634</v>
      </c>
      <c r="BF87" s="1" t="str">
        <f>IF(BE87="","",VLOOKUP(BE87,評価表!$B$2:$C$15,2))</f>
        <v/>
      </c>
      <c r="BG87" s="57" t="s">
        <v>30</v>
      </c>
      <c r="BH87" s="1"/>
      <c r="BI87" s="1"/>
      <c r="BJ87" s="1"/>
      <c r="BK87" s="98">
        <f>MAX(L87:BJ87)</f>
        <v>9.2100000000000009</v>
      </c>
      <c r="BL87" s="98">
        <f>MIN(L87:BK87)</f>
        <v>8.2899999999999991</v>
      </c>
      <c r="BM87" s="81" t="str">
        <f>IF(BL87="","",VLOOKUP(BL87,評価表!$B$3:$C$15,2))</f>
        <v>☆９</v>
      </c>
      <c r="BN87" s="98">
        <f>BK87-BL87</f>
        <v>0.92000000000000171</v>
      </c>
      <c r="BO87" s="98" t="str">
        <f>E87</f>
        <v>いでい　ともき</v>
      </c>
    </row>
    <row r="88" spans="1:67" ht="20.100000000000001" hidden="1" customHeight="1">
      <c r="A88" s="62">
        <v>86</v>
      </c>
      <c r="B88" s="66" t="s">
        <v>483</v>
      </c>
      <c r="C88" s="77" t="s">
        <v>537</v>
      </c>
      <c r="D88" s="62" t="s">
        <v>400</v>
      </c>
      <c r="E88" s="62" t="s">
        <v>538</v>
      </c>
      <c r="F88" s="62" t="s">
        <v>29</v>
      </c>
      <c r="G88" s="83">
        <v>41950</v>
      </c>
      <c r="H88" s="62">
        <f ca="1">DATEDIF($G88,TODAY(),"Y")</f>
        <v>9</v>
      </c>
      <c r="I88" s="82" t="str">
        <f ca="1">CHOOSE(DATEDIF(G88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88" s="62" t="s">
        <v>471</v>
      </c>
      <c r="K88" s="70"/>
      <c r="L88" s="1"/>
      <c r="M88" s="28" t="str">
        <f>IF(L88="","",VLOOKUP(L88,評価表!$B$2:$C$15,2))</f>
        <v/>
      </c>
      <c r="N88" s="1"/>
      <c r="O88" s="28" t="s">
        <v>1634</v>
      </c>
      <c r="P88" s="1"/>
      <c r="Q88" s="28" t="s">
        <v>1634</v>
      </c>
      <c r="R88" s="37"/>
      <c r="S88" s="1"/>
      <c r="T88" s="28" t="s">
        <v>1634</v>
      </c>
      <c r="U88" s="1"/>
      <c r="V88" s="28" t="s">
        <v>1634</v>
      </c>
      <c r="W88" s="1"/>
      <c r="X88" s="28" t="s">
        <v>1634</v>
      </c>
      <c r="Y88" s="1"/>
      <c r="Z88" s="28" t="s">
        <v>1634</v>
      </c>
      <c r="AA88" s="1"/>
      <c r="AB88" s="28" t="s">
        <v>1634</v>
      </c>
      <c r="AC88" s="37"/>
      <c r="AD88" s="1"/>
      <c r="AE88" s="28" t="s">
        <v>1634</v>
      </c>
      <c r="AF88" s="1"/>
      <c r="AG88" s="28" t="s">
        <v>1634</v>
      </c>
      <c r="AH88" s="1"/>
      <c r="AI88" s="28" t="s">
        <v>1634</v>
      </c>
      <c r="AJ88" s="1"/>
      <c r="AK88" s="28" t="s">
        <v>1634</v>
      </c>
      <c r="AL88" s="1"/>
      <c r="AM88" s="28" t="s">
        <v>1634</v>
      </c>
      <c r="AN88" s="37"/>
      <c r="AO88" s="1"/>
      <c r="AP88" s="28" t="s">
        <v>1634</v>
      </c>
      <c r="AQ88" s="36"/>
      <c r="AR88" s="28" t="s">
        <v>1634</v>
      </c>
      <c r="AS88" s="36" t="str">
        <f>IF(AR88="","",VLOOKUP(AR88,評価表!$B$2:$C$15,2))</f>
        <v/>
      </c>
      <c r="AT88" s="28" t="s">
        <v>1634</v>
      </c>
      <c r="AU88" s="36" t="str">
        <f>IF(AT88="","",VLOOKUP(AT88,評価表!$B$2:$C$15,2))</f>
        <v/>
      </c>
      <c r="AV88" s="28" t="s">
        <v>1634</v>
      </c>
      <c r="AW88" s="37"/>
      <c r="AX88" s="36" t="str">
        <f>IF(AV88="","",VLOOKUP(AV88,評価表!$B$2:$C$15,2))</f>
        <v/>
      </c>
      <c r="AY88" s="28" t="s">
        <v>1634</v>
      </c>
      <c r="AZ88" s="36" t="str">
        <f>IF(AY88="","",VLOOKUP(AY88,評価表!$B$2:$C$15,2))</f>
        <v/>
      </c>
      <c r="BA88" s="28" t="s">
        <v>1634</v>
      </c>
      <c r="BB88" s="36" t="str">
        <f>IF(BA88="","",VLOOKUP(BA88,評価表!$B$2:$C$15,2))</f>
        <v/>
      </c>
      <c r="BC88" s="28" t="s">
        <v>1634</v>
      </c>
      <c r="BD88" s="36" t="str">
        <f>IF(BC88="","",VLOOKUP(BC88,評価表!$B$2:$C$15,2))</f>
        <v/>
      </c>
      <c r="BE88" s="28" t="s">
        <v>1634</v>
      </c>
      <c r="BF88" s="36" t="str">
        <f>IF(BE88="","",VLOOKUP(BE88,評価表!$B$2:$C$15,2))</f>
        <v/>
      </c>
      <c r="BG88" s="37"/>
      <c r="BH88" s="36"/>
      <c r="BI88" s="36"/>
      <c r="BJ88" s="36"/>
      <c r="BK88" s="98">
        <f>MAX(L88:BJ88)</f>
        <v>0</v>
      </c>
      <c r="BL88" s="98">
        <f>MIN(L88:BK88)</f>
        <v>0</v>
      </c>
      <c r="BM88" s="81" t="e">
        <f>IF(BL88="","",VLOOKUP(BL88,評価表!$B$3:$C$15,2))</f>
        <v>#N/A</v>
      </c>
      <c r="BN88" s="98">
        <f>BK88-BL88</f>
        <v>0</v>
      </c>
      <c r="BO88" s="98" t="str">
        <f>E88</f>
        <v>おかださくたろう</v>
      </c>
    </row>
    <row r="89" spans="1:67" ht="20.100000000000001" customHeight="1">
      <c r="A89" s="62">
        <v>519</v>
      </c>
      <c r="B89" s="73" t="s">
        <v>325</v>
      </c>
      <c r="C89" s="62" t="s">
        <v>1475</v>
      </c>
      <c r="D89" s="62" t="s">
        <v>333</v>
      </c>
      <c r="E89" s="62" t="s">
        <v>1476</v>
      </c>
      <c r="F89" s="62" t="s">
        <v>32</v>
      </c>
      <c r="G89" s="78">
        <v>42100</v>
      </c>
      <c r="H89" s="74">
        <f ca="1">DATEDIF($G89,TODAY(),"Y")</f>
        <v>9</v>
      </c>
      <c r="I89" s="82" t="str">
        <f ca="1">CHOOSE(DATEDIF(G89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89" s="62" t="s">
        <v>819</v>
      </c>
      <c r="K89" s="69"/>
      <c r="L89" s="1"/>
      <c r="M89" s="28" t="str">
        <f>IF(L89="","",VLOOKUP(L89,評価表!$B$2:$C$15,2))</f>
        <v/>
      </c>
      <c r="N89" s="1"/>
      <c r="O89" s="28" t="s">
        <v>1634</v>
      </c>
      <c r="P89" s="1"/>
      <c r="Q89" s="28" t="s">
        <v>1634</v>
      </c>
      <c r="R89" s="57"/>
      <c r="S89" s="1"/>
      <c r="T89" s="28" t="s">
        <v>1634</v>
      </c>
      <c r="U89" s="1"/>
      <c r="V89" s="28" t="s">
        <v>1634</v>
      </c>
      <c r="W89" s="1"/>
      <c r="X89" s="28" t="s">
        <v>1634</v>
      </c>
      <c r="Y89" s="1"/>
      <c r="Z89" s="28" t="s">
        <v>1634</v>
      </c>
      <c r="AA89" s="1"/>
      <c r="AB89" s="28" t="s">
        <v>1634</v>
      </c>
      <c r="AC89" s="57"/>
      <c r="AD89" s="1"/>
      <c r="AE89" s="28" t="s">
        <v>1634</v>
      </c>
      <c r="AF89" s="1"/>
      <c r="AG89" s="28" t="s">
        <v>1634</v>
      </c>
      <c r="AH89" s="1"/>
      <c r="AI89" s="28" t="s">
        <v>1634</v>
      </c>
      <c r="AJ89" s="1"/>
      <c r="AK89" s="28" t="s">
        <v>1634</v>
      </c>
      <c r="AL89" s="1"/>
      <c r="AM89" s="28" t="s">
        <v>1634</v>
      </c>
      <c r="AN89" s="57"/>
      <c r="AO89" s="1"/>
      <c r="AP89" s="28" t="s">
        <v>1634</v>
      </c>
      <c r="AQ89" s="1"/>
      <c r="AR89" s="28" t="s">
        <v>1634</v>
      </c>
      <c r="AS89" s="1" t="str">
        <f>IF(AR89="","",VLOOKUP(AR89,評価表!$B$2:$C$15,2))</f>
        <v/>
      </c>
      <c r="AT89" s="28" t="s">
        <v>1634</v>
      </c>
      <c r="AU89" s="1" t="str">
        <f>IF(AT89="","",VLOOKUP(AT89,評価表!$B$2:$C$15,2))</f>
        <v/>
      </c>
      <c r="AV89" s="28" t="s">
        <v>1634</v>
      </c>
      <c r="AW89" s="57" t="s">
        <v>31</v>
      </c>
      <c r="AX89" s="1">
        <v>8.99</v>
      </c>
      <c r="AY89" s="28" t="s">
        <v>7</v>
      </c>
      <c r="AZ89" s="1">
        <v>8.77</v>
      </c>
      <c r="BA89" s="28" t="s">
        <v>7</v>
      </c>
      <c r="BB89" s="1"/>
      <c r="BC89" s="28" t="s">
        <v>1634</v>
      </c>
      <c r="BD89" s="1" t="str">
        <f>IF(BC89="","",VLOOKUP(BC89,評価表!$B$2:$C$15,2))</f>
        <v/>
      </c>
      <c r="BE89" s="28" t="s">
        <v>1634</v>
      </c>
      <c r="BF89" s="1" t="str">
        <f>IF(BE89="","",VLOOKUP(BE89,評価表!$B$2:$C$15,2))</f>
        <v/>
      </c>
      <c r="BG89" s="57" t="s">
        <v>1930</v>
      </c>
      <c r="BH89" s="1">
        <v>8.3000000000000007</v>
      </c>
      <c r="BI89" s="1"/>
      <c r="BJ89" s="1"/>
      <c r="BK89" s="98">
        <f>MAX(L89:BJ89)</f>
        <v>8.99</v>
      </c>
      <c r="BL89" s="98">
        <f>MIN(L89:BK89)</f>
        <v>8.3000000000000007</v>
      </c>
      <c r="BM89" s="81" t="str">
        <f>IF(BL89="","",VLOOKUP(BL89,評価表!$B$3:$C$15,2))</f>
        <v>☆９</v>
      </c>
      <c r="BN89" s="98">
        <f>BK89-BL89</f>
        <v>0.6899999999999995</v>
      </c>
      <c r="BO89" s="98" t="str">
        <f>E89</f>
        <v>いとう　はるき</v>
      </c>
    </row>
    <row r="90" spans="1:67" ht="20.100000000000001" hidden="1" customHeight="1">
      <c r="A90" s="62">
        <v>88</v>
      </c>
      <c r="B90" s="66" t="s">
        <v>356</v>
      </c>
      <c r="C90" s="65" t="s">
        <v>541</v>
      </c>
      <c r="D90" s="65" t="s">
        <v>142</v>
      </c>
      <c r="E90" s="62" t="s">
        <v>542</v>
      </c>
      <c r="F90" s="62" t="s">
        <v>29</v>
      </c>
      <c r="G90" s="78">
        <v>41857</v>
      </c>
      <c r="H90" s="62">
        <f ca="1">DATEDIF($G90,TODAY(),"Y")</f>
        <v>9</v>
      </c>
      <c r="I90" s="82" t="str">
        <f ca="1">CHOOSE(DATEDIF(G90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90" s="62" t="s">
        <v>543</v>
      </c>
      <c r="K90" s="70"/>
      <c r="L90" s="1"/>
      <c r="M90" s="28" t="str">
        <f>IF(L90="","",VLOOKUP(L90,評価表!$B$2:$C$15,2))</f>
        <v/>
      </c>
      <c r="N90" s="1"/>
      <c r="O90" s="28" t="s">
        <v>1634</v>
      </c>
      <c r="P90" s="1"/>
      <c r="Q90" s="28" t="s">
        <v>1634</v>
      </c>
      <c r="R90" s="37"/>
      <c r="S90" s="1"/>
      <c r="T90" s="28" t="s">
        <v>1634</v>
      </c>
      <c r="U90" s="1"/>
      <c r="V90" s="28" t="s">
        <v>1634</v>
      </c>
      <c r="W90" s="1"/>
      <c r="X90" s="28" t="s">
        <v>1634</v>
      </c>
      <c r="Y90" s="1"/>
      <c r="Z90" s="28" t="s">
        <v>1634</v>
      </c>
      <c r="AA90" s="1"/>
      <c r="AB90" s="28" t="s">
        <v>1634</v>
      </c>
      <c r="AC90" s="37"/>
      <c r="AD90" s="1"/>
      <c r="AE90" s="28" t="s">
        <v>1634</v>
      </c>
      <c r="AF90" s="1"/>
      <c r="AG90" s="28" t="s">
        <v>1634</v>
      </c>
      <c r="AH90" s="1"/>
      <c r="AI90" s="28" t="s">
        <v>1634</v>
      </c>
      <c r="AJ90" s="1"/>
      <c r="AK90" s="28" t="s">
        <v>1634</v>
      </c>
      <c r="AL90" s="1"/>
      <c r="AM90" s="28" t="s">
        <v>1634</v>
      </c>
      <c r="AN90" s="37"/>
      <c r="AO90" s="36"/>
      <c r="AP90" s="28" t="s">
        <v>1634</v>
      </c>
      <c r="AQ90" s="36"/>
      <c r="AR90" s="28" t="s">
        <v>1634</v>
      </c>
      <c r="AS90" s="36" t="str">
        <f>IF(AR90="","",VLOOKUP(AR90,評価表!$B$2:$C$15,2))</f>
        <v/>
      </c>
      <c r="AT90" s="28" t="s">
        <v>1634</v>
      </c>
      <c r="AU90" s="36" t="str">
        <f>IF(AT90="","",VLOOKUP(AT90,評価表!$B$2:$C$15,2))</f>
        <v/>
      </c>
      <c r="AV90" s="28" t="s">
        <v>1634</v>
      </c>
      <c r="AW90" s="37"/>
      <c r="AX90" s="36" t="str">
        <f>IF(AV90="","",VLOOKUP(AV90,評価表!$B$2:$C$15,2))</f>
        <v/>
      </c>
      <c r="AY90" s="28" t="s">
        <v>1634</v>
      </c>
      <c r="AZ90" s="36" t="str">
        <f>IF(AY90="","",VLOOKUP(AY90,評価表!$B$2:$C$15,2))</f>
        <v/>
      </c>
      <c r="BA90" s="28" t="s">
        <v>1634</v>
      </c>
      <c r="BB90" s="36" t="str">
        <f>IF(BA90="","",VLOOKUP(BA90,評価表!$B$2:$C$15,2))</f>
        <v/>
      </c>
      <c r="BC90" s="28" t="s">
        <v>1634</v>
      </c>
      <c r="BD90" s="36" t="str">
        <f>IF(BC90="","",VLOOKUP(BC90,評価表!$B$2:$C$15,2))</f>
        <v/>
      </c>
      <c r="BE90" s="28" t="s">
        <v>1634</v>
      </c>
      <c r="BF90" s="36" t="str">
        <f>IF(BE90="","",VLOOKUP(BE90,評価表!$B$2:$C$15,2))</f>
        <v/>
      </c>
      <c r="BG90" s="37"/>
      <c r="BH90" s="36"/>
      <c r="BI90" s="36"/>
      <c r="BJ90" s="36"/>
      <c r="BK90" s="98">
        <f>MAX(L90:BJ90)</f>
        <v>0</v>
      </c>
      <c r="BL90" s="98">
        <f>MIN(L90:BK90)</f>
        <v>0</v>
      </c>
      <c r="BM90" s="81" t="e">
        <f>IF(BL90="","",VLOOKUP(BL90,評価表!$B$3:$C$15,2))</f>
        <v>#N/A</v>
      </c>
      <c r="BN90" s="98">
        <f>BK90-BL90</f>
        <v>0</v>
      </c>
      <c r="BO90" s="98" t="str">
        <f>E90</f>
        <v>ふじたえいと</v>
      </c>
    </row>
    <row r="91" spans="1:67" ht="20.100000000000001" customHeight="1">
      <c r="A91" s="62">
        <v>282</v>
      </c>
      <c r="B91" s="73" t="s">
        <v>613</v>
      </c>
      <c r="C91" s="65" t="s">
        <v>950</v>
      </c>
      <c r="D91" s="65" t="s">
        <v>185</v>
      </c>
      <c r="E91" s="62" t="s">
        <v>214</v>
      </c>
      <c r="F91" s="62" t="s">
        <v>29</v>
      </c>
      <c r="G91" s="78">
        <v>39912</v>
      </c>
      <c r="H91" s="74">
        <f ca="1">DATEDIF($G91,TODAY(),"Y")</f>
        <v>15</v>
      </c>
      <c r="I91" s="82" t="str">
        <f ca="1">CHOOSE(DATEDIF(G91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91" s="62" t="s">
        <v>819</v>
      </c>
      <c r="K91" s="69"/>
      <c r="L91" s="1"/>
      <c r="M91" s="28" t="str">
        <f>IF(L91="","",VLOOKUP(L91,評価表!$B$2:$C$15,2))</f>
        <v/>
      </c>
      <c r="N91" s="1"/>
      <c r="O91" s="28" t="s">
        <v>1634</v>
      </c>
      <c r="P91" s="1"/>
      <c r="Q91" s="28" t="s">
        <v>1634</v>
      </c>
      <c r="R91" s="57" t="s">
        <v>34</v>
      </c>
      <c r="S91" s="1"/>
      <c r="T91" s="28" t="s">
        <v>1634</v>
      </c>
      <c r="U91" s="1"/>
      <c r="V91" s="28" t="s">
        <v>1634</v>
      </c>
      <c r="W91" s="1"/>
      <c r="X91" s="28" t="s">
        <v>1634</v>
      </c>
      <c r="Y91" s="1"/>
      <c r="Z91" s="28" t="s">
        <v>1634</v>
      </c>
      <c r="AA91" s="1">
        <v>8.91</v>
      </c>
      <c r="AB91" s="28" t="s">
        <v>7</v>
      </c>
      <c r="AC91" s="57" t="s">
        <v>30</v>
      </c>
      <c r="AD91" s="1">
        <v>8.64</v>
      </c>
      <c r="AE91" s="28" t="s">
        <v>7</v>
      </c>
      <c r="AF91" s="1">
        <v>8.31</v>
      </c>
      <c r="AG91" s="28" t="s">
        <v>6</v>
      </c>
      <c r="AH91" s="1"/>
      <c r="AI91" s="28" t="s">
        <v>1634</v>
      </c>
      <c r="AJ91" s="1"/>
      <c r="AK91" s="28" t="s">
        <v>1634</v>
      </c>
      <c r="AL91" s="1"/>
      <c r="AM91" s="28" t="s">
        <v>1634</v>
      </c>
      <c r="AN91" s="57"/>
      <c r="AO91" s="1"/>
      <c r="AP91" s="28" t="s">
        <v>1634</v>
      </c>
      <c r="AQ91" s="1"/>
      <c r="AR91" s="28" t="s">
        <v>1634</v>
      </c>
      <c r="AS91" s="1" t="str">
        <f>IF(AR91="","",VLOOKUP(AR91,評価表!$B$2:$C$15,2))</f>
        <v/>
      </c>
      <c r="AT91" s="28" t="s">
        <v>1634</v>
      </c>
      <c r="AU91" s="1" t="str">
        <f>IF(AT91="","",VLOOKUP(AT91,評価表!$B$2:$C$15,2))</f>
        <v/>
      </c>
      <c r="AV91" s="28" t="s">
        <v>1634</v>
      </c>
      <c r="AW91" s="57"/>
      <c r="AX91" s="1"/>
      <c r="AY91" s="28" t="s">
        <v>1634</v>
      </c>
      <c r="AZ91" s="1" t="str">
        <f>IF(AY91="","",VLOOKUP(AY91,評価表!$B$2:$C$15,2))</f>
        <v/>
      </c>
      <c r="BA91" s="28" t="s">
        <v>1634</v>
      </c>
      <c r="BB91" s="1" t="str">
        <f>IF(BA91="","",VLOOKUP(BA91,評価表!$B$2:$C$15,2))</f>
        <v/>
      </c>
      <c r="BC91" s="28" t="s">
        <v>1634</v>
      </c>
      <c r="BD91" s="1" t="str">
        <f>IF(BC91="","",VLOOKUP(BC91,評価表!$B$2:$C$15,2))</f>
        <v/>
      </c>
      <c r="BE91" s="28" t="s">
        <v>1634</v>
      </c>
      <c r="BF91" s="1" t="str">
        <f>IF(BE91="","",VLOOKUP(BE91,評価表!$B$2:$C$15,2))</f>
        <v/>
      </c>
      <c r="BG91" s="57"/>
      <c r="BH91" s="1"/>
      <c r="BI91" s="1"/>
      <c r="BJ91" s="1"/>
      <c r="BK91" s="98">
        <f>MAX(L91:BJ91)</f>
        <v>8.91</v>
      </c>
      <c r="BL91" s="98">
        <f>MIN(L91:BK91)</f>
        <v>8.31</v>
      </c>
      <c r="BM91" s="81" t="str">
        <f>IF(BL91="","",VLOOKUP(BL91,評価表!$B$3:$C$15,2))</f>
        <v>☆９</v>
      </c>
      <c r="BN91" s="98">
        <f>BK91-BL91</f>
        <v>0.59999999999999964</v>
      </c>
      <c r="BO91" s="98" t="str">
        <f>E91</f>
        <v>ほそやかなで</v>
      </c>
    </row>
    <row r="92" spans="1:67" ht="20.100000000000001" hidden="1" customHeight="1">
      <c r="A92" s="62">
        <v>90</v>
      </c>
      <c r="B92" s="73" t="s">
        <v>348</v>
      </c>
      <c r="C92" s="77" t="s">
        <v>545</v>
      </c>
      <c r="D92" s="62" t="s">
        <v>400</v>
      </c>
      <c r="E92" s="62" t="s">
        <v>546</v>
      </c>
      <c r="F92" s="62" t="s">
        <v>29</v>
      </c>
      <c r="G92" s="83">
        <v>41041</v>
      </c>
      <c r="H92" s="62">
        <f ca="1">DATEDIF($G92,TODAY(),"Y")</f>
        <v>12</v>
      </c>
      <c r="I92" s="82" t="str">
        <f ca="1">CHOOSE(DATEDIF(G92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92" s="62" t="s">
        <v>463</v>
      </c>
      <c r="K92" s="70"/>
      <c r="L92" s="1"/>
      <c r="M92" s="28" t="str">
        <f>IF(L92="","",VLOOKUP(L92,評価表!$B$2:$C$15,2))</f>
        <v/>
      </c>
      <c r="N92" s="1"/>
      <c r="O92" s="28" t="s">
        <v>1634</v>
      </c>
      <c r="P92" s="1"/>
      <c r="Q92" s="28" t="s">
        <v>1634</v>
      </c>
      <c r="R92" s="37"/>
      <c r="S92" s="1"/>
      <c r="T92" s="28" t="s">
        <v>1634</v>
      </c>
      <c r="U92" s="1"/>
      <c r="V92" s="28" t="s">
        <v>1634</v>
      </c>
      <c r="W92" s="1"/>
      <c r="X92" s="28" t="s">
        <v>1634</v>
      </c>
      <c r="Y92" s="1"/>
      <c r="Z92" s="28" t="s">
        <v>1634</v>
      </c>
      <c r="AA92" s="1"/>
      <c r="AB92" s="28" t="s">
        <v>1634</v>
      </c>
      <c r="AC92" s="37"/>
      <c r="AD92" s="1"/>
      <c r="AE92" s="28" t="s">
        <v>1634</v>
      </c>
      <c r="AF92" s="1"/>
      <c r="AG92" s="28" t="s">
        <v>1634</v>
      </c>
      <c r="AH92" s="1"/>
      <c r="AI92" s="28" t="s">
        <v>1634</v>
      </c>
      <c r="AJ92" s="1"/>
      <c r="AK92" s="28" t="s">
        <v>1634</v>
      </c>
      <c r="AL92" s="1"/>
      <c r="AM92" s="28" t="s">
        <v>1634</v>
      </c>
      <c r="AN92" s="37"/>
      <c r="AO92" s="1"/>
      <c r="AP92" s="28" t="s">
        <v>1634</v>
      </c>
      <c r="AQ92" s="36"/>
      <c r="AR92" s="28" t="s">
        <v>1634</v>
      </c>
      <c r="AS92" s="36" t="str">
        <f>IF(AR92="","",VLOOKUP(AR92,評価表!$B$2:$C$15,2))</f>
        <v/>
      </c>
      <c r="AT92" s="28" t="s">
        <v>1634</v>
      </c>
      <c r="AU92" s="36" t="str">
        <f>IF(AT92="","",VLOOKUP(AT92,評価表!$B$2:$C$15,2))</f>
        <v/>
      </c>
      <c r="AV92" s="28" t="s">
        <v>1634</v>
      </c>
      <c r="AW92" s="37"/>
      <c r="AX92" s="36" t="str">
        <f>IF(AV92="","",VLOOKUP(AV92,評価表!$B$2:$C$15,2))</f>
        <v/>
      </c>
      <c r="AY92" s="28" t="s">
        <v>1634</v>
      </c>
      <c r="AZ92" s="36" t="str">
        <f>IF(AY92="","",VLOOKUP(AY92,評価表!$B$2:$C$15,2))</f>
        <v/>
      </c>
      <c r="BA92" s="28" t="s">
        <v>1634</v>
      </c>
      <c r="BB92" s="36" t="str">
        <f>IF(BA92="","",VLOOKUP(BA92,評価表!$B$2:$C$15,2))</f>
        <v/>
      </c>
      <c r="BC92" s="28" t="s">
        <v>1634</v>
      </c>
      <c r="BD92" s="36" t="str">
        <f>IF(BC92="","",VLOOKUP(BC92,評価表!$B$2:$C$15,2))</f>
        <v/>
      </c>
      <c r="BE92" s="28" t="s">
        <v>1634</v>
      </c>
      <c r="BF92" s="36" t="str">
        <f>IF(BE92="","",VLOOKUP(BE92,評価表!$B$2:$C$15,2))</f>
        <v/>
      </c>
      <c r="BG92" s="37"/>
      <c r="BH92" s="36"/>
      <c r="BI92" s="36"/>
      <c r="BJ92" s="36"/>
      <c r="BK92" s="98">
        <f>MAX(L92:BJ92)</f>
        <v>0</v>
      </c>
      <c r="BL92" s="98">
        <f>MIN(L92:BK92)</f>
        <v>0</v>
      </c>
      <c r="BM92" s="81" t="e">
        <f>IF(BL92="","",VLOOKUP(BL92,評価表!$B$3:$C$15,2))</f>
        <v>#N/A</v>
      </c>
      <c r="BN92" s="98">
        <f>BK92-BL92</f>
        <v>0</v>
      </c>
      <c r="BO92" s="98" t="str">
        <f>E92</f>
        <v>いとう よしと</v>
      </c>
    </row>
    <row r="93" spans="1:67" ht="20.100000000000001" hidden="1" customHeight="1">
      <c r="A93" s="62">
        <v>91</v>
      </c>
      <c r="B93" s="64" t="s">
        <v>363</v>
      </c>
      <c r="C93" s="72" t="s">
        <v>547</v>
      </c>
      <c r="D93" s="72" t="s">
        <v>144</v>
      </c>
      <c r="E93" s="62" t="s">
        <v>548</v>
      </c>
      <c r="F93" s="62" t="s">
        <v>29</v>
      </c>
      <c r="G93" s="78">
        <v>40504</v>
      </c>
      <c r="H93" s="62">
        <f ca="1">DATEDIF($G93,TODAY(),"Y")</f>
        <v>13</v>
      </c>
      <c r="I93" s="82" t="str">
        <f ca="1">CHOOSE(DATEDIF(G93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93" s="67" t="s">
        <v>352</v>
      </c>
      <c r="K93" s="70"/>
      <c r="L93" s="1"/>
      <c r="M93" s="28" t="str">
        <f>IF(L93="","",VLOOKUP(L93,評価表!$B$2:$C$15,2))</f>
        <v/>
      </c>
      <c r="N93" s="1"/>
      <c r="O93" s="28" t="s">
        <v>1634</v>
      </c>
      <c r="P93" s="1"/>
      <c r="Q93" s="28" t="s">
        <v>1634</v>
      </c>
      <c r="R93" s="37"/>
      <c r="S93" s="1"/>
      <c r="T93" s="28" t="s">
        <v>1634</v>
      </c>
      <c r="U93" s="1"/>
      <c r="V93" s="28" t="s">
        <v>1634</v>
      </c>
      <c r="W93" s="1"/>
      <c r="X93" s="28" t="s">
        <v>1634</v>
      </c>
      <c r="Y93" s="1"/>
      <c r="Z93" s="28" t="s">
        <v>1634</v>
      </c>
      <c r="AA93" s="1"/>
      <c r="AB93" s="28" t="s">
        <v>1634</v>
      </c>
      <c r="AC93" s="37"/>
      <c r="AD93" s="1"/>
      <c r="AE93" s="28" t="s">
        <v>1634</v>
      </c>
      <c r="AF93" s="1"/>
      <c r="AG93" s="28" t="s">
        <v>1634</v>
      </c>
      <c r="AH93" s="1"/>
      <c r="AI93" s="28" t="s">
        <v>1634</v>
      </c>
      <c r="AJ93" s="1"/>
      <c r="AK93" s="28" t="s">
        <v>1634</v>
      </c>
      <c r="AL93" s="1"/>
      <c r="AM93" s="28" t="s">
        <v>1634</v>
      </c>
      <c r="AN93" s="37"/>
      <c r="AO93" s="36"/>
      <c r="AP93" s="28" t="s">
        <v>1634</v>
      </c>
      <c r="AQ93" s="36"/>
      <c r="AR93" s="28" t="s">
        <v>1634</v>
      </c>
      <c r="AS93" s="36" t="str">
        <f>IF(AR93="","",VLOOKUP(AR93,評価表!$B$2:$C$15,2))</f>
        <v/>
      </c>
      <c r="AT93" s="28" t="s">
        <v>1634</v>
      </c>
      <c r="AU93" s="36" t="str">
        <f>IF(AT93="","",VLOOKUP(AT93,評価表!$B$2:$C$15,2))</f>
        <v/>
      </c>
      <c r="AV93" s="28" t="s">
        <v>1634</v>
      </c>
      <c r="AW93" s="37"/>
      <c r="AX93" s="36" t="str">
        <f>IF(AV93="","",VLOOKUP(AV93,評価表!$B$2:$C$15,2))</f>
        <v/>
      </c>
      <c r="AY93" s="28" t="s">
        <v>1634</v>
      </c>
      <c r="AZ93" s="36" t="str">
        <f>IF(AY93="","",VLOOKUP(AY93,評価表!$B$2:$C$15,2))</f>
        <v/>
      </c>
      <c r="BA93" s="28" t="s">
        <v>1634</v>
      </c>
      <c r="BB93" s="36" t="str">
        <f>IF(BA93="","",VLOOKUP(BA93,評価表!$B$2:$C$15,2))</f>
        <v/>
      </c>
      <c r="BC93" s="28" t="s">
        <v>1634</v>
      </c>
      <c r="BD93" s="36" t="str">
        <f>IF(BC93="","",VLOOKUP(BC93,評価表!$B$2:$C$15,2))</f>
        <v/>
      </c>
      <c r="BE93" s="28" t="s">
        <v>1634</v>
      </c>
      <c r="BF93" s="36" t="str">
        <f>IF(BE93="","",VLOOKUP(BE93,評価表!$B$2:$C$15,2))</f>
        <v/>
      </c>
      <c r="BG93" s="37"/>
      <c r="BH93" s="36"/>
      <c r="BI93" s="36"/>
      <c r="BJ93" s="36"/>
      <c r="BK93" s="98">
        <f>MAX(L93:BJ93)</f>
        <v>0</v>
      </c>
      <c r="BL93" s="98">
        <f>MIN(L93:BK93)</f>
        <v>0</v>
      </c>
      <c r="BM93" s="81" t="e">
        <f>IF(BL93="","",VLOOKUP(BL93,評価表!$B$3:$C$15,2))</f>
        <v>#N/A</v>
      </c>
      <c r="BN93" s="98">
        <f>BK93-BL93</f>
        <v>0</v>
      </c>
      <c r="BO93" s="98" t="str">
        <f>E93</f>
        <v>のぐち　ゆうき</v>
      </c>
    </row>
    <row r="94" spans="1:67" ht="20.100000000000001" hidden="1" customHeight="1">
      <c r="A94" s="62">
        <v>92</v>
      </c>
      <c r="B94" s="73" t="s">
        <v>348</v>
      </c>
      <c r="C94" s="77" t="s">
        <v>549</v>
      </c>
      <c r="D94" s="62" t="s">
        <v>400</v>
      </c>
      <c r="E94" s="62" t="s">
        <v>550</v>
      </c>
      <c r="F94" s="62" t="s">
        <v>29</v>
      </c>
      <c r="G94" s="83">
        <v>40733</v>
      </c>
      <c r="H94" s="62">
        <f ca="1">DATEDIF($G94,TODAY(),"Y")</f>
        <v>12</v>
      </c>
      <c r="I94" s="82" t="str">
        <f ca="1">CHOOSE(DATEDIF(G94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94" s="62" t="s">
        <v>463</v>
      </c>
      <c r="K94" s="70"/>
      <c r="L94" s="1"/>
      <c r="M94" s="28" t="str">
        <f>IF(L94="","",VLOOKUP(L94,評価表!$B$2:$C$15,2))</f>
        <v/>
      </c>
      <c r="N94" s="1"/>
      <c r="O94" s="28" t="s">
        <v>1634</v>
      </c>
      <c r="P94" s="1"/>
      <c r="Q94" s="28" t="s">
        <v>1634</v>
      </c>
      <c r="R94" s="37"/>
      <c r="S94" s="1"/>
      <c r="T94" s="28" t="s">
        <v>1634</v>
      </c>
      <c r="U94" s="1"/>
      <c r="V94" s="28" t="s">
        <v>1634</v>
      </c>
      <c r="W94" s="1"/>
      <c r="X94" s="28" t="s">
        <v>1634</v>
      </c>
      <c r="Y94" s="1"/>
      <c r="Z94" s="28" t="s">
        <v>1634</v>
      </c>
      <c r="AA94" s="1"/>
      <c r="AB94" s="28" t="s">
        <v>1634</v>
      </c>
      <c r="AC94" s="37"/>
      <c r="AD94" s="1"/>
      <c r="AE94" s="28" t="s">
        <v>1634</v>
      </c>
      <c r="AF94" s="1"/>
      <c r="AG94" s="28" t="s">
        <v>1634</v>
      </c>
      <c r="AH94" s="1"/>
      <c r="AI94" s="28" t="s">
        <v>1634</v>
      </c>
      <c r="AJ94" s="1"/>
      <c r="AK94" s="28" t="s">
        <v>1634</v>
      </c>
      <c r="AL94" s="1"/>
      <c r="AM94" s="28" t="s">
        <v>1634</v>
      </c>
      <c r="AN94" s="37"/>
      <c r="AO94" s="1"/>
      <c r="AP94" s="28" t="s">
        <v>1634</v>
      </c>
      <c r="AQ94" s="36"/>
      <c r="AR94" s="28" t="s">
        <v>1634</v>
      </c>
      <c r="AS94" s="36" t="str">
        <f>IF(AR94="","",VLOOKUP(AR94,評価表!$B$2:$C$15,2))</f>
        <v/>
      </c>
      <c r="AT94" s="28" t="s">
        <v>1634</v>
      </c>
      <c r="AU94" s="36" t="str">
        <f>IF(AT94="","",VLOOKUP(AT94,評価表!$B$2:$C$15,2))</f>
        <v/>
      </c>
      <c r="AV94" s="28" t="s">
        <v>1634</v>
      </c>
      <c r="AW94" s="37"/>
      <c r="AX94" s="36" t="str">
        <f>IF(AV94="","",VLOOKUP(AV94,評価表!$B$2:$C$15,2))</f>
        <v/>
      </c>
      <c r="AY94" s="28" t="s">
        <v>1634</v>
      </c>
      <c r="AZ94" s="36" t="str">
        <f>IF(AY94="","",VLOOKUP(AY94,評価表!$B$2:$C$15,2))</f>
        <v/>
      </c>
      <c r="BA94" s="28" t="s">
        <v>1634</v>
      </c>
      <c r="BB94" s="36" t="str">
        <f>IF(BA94="","",VLOOKUP(BA94,評価表!$B$2:$C$15,2))</f>
        <v/>
      </c>
      <c r="BC94" s="28" t="s">
        <v>1634</v>
      </c>
      <c r="BD94" s="36" t="str">
        <f>IF(BC94="","",VLOOKUP(BC94,評価表!$B$2:$C$15,2))</f>
        <v/>
      </c>
      <c r="BE94" s="28" t="s">
        <v>1634</v>
      </c>
      <c r="BF94" s="36" t="str">
        <f>IF(BE94="","",VLOOKUP(BE94,評価表!$B$2:$C$15,2))</f>
        <v/>
      </c>
      <c r="BG94" s="37"/>
      <c r="BH94" s="36"/>
      <c r="BI94" s="36"/>
      <c r="BJ94" s="36"/>
      <c r="BK94" s="98">
        <f>MAX(L94:BJ94)</f>
        <v>0</v>
      </c>
      <c r="BL94" s="98">
        <f>MIN(L94:BK94)</f>
        <v>0</v>
      </c>
      <c r="BM94" s="81" t="e">
        <f>IF(BL94="","",VLOOKUP(BL94,評価表!$B$3:$C$15,2))</f>
        <v>#N/A</v>
      </c>
      <c r="BN94" s="98">
        <f>BK94-BL94</f>
        <v>0</v>
      </c>
      <c r="BO94" s="98" t="str">
        <f>E94</f>
        <v>やたべ　かずき</v>
      </c>
    </row>
    <row r="95" spans="1:67" ht="20.100000000000001" hidden="1" customHeight="1">
      <c r="A95" s="62">
        <v>93</v>
      </c>
      <c r="B95" s="66" t="s">
        <v>427</v>
      </c>
      <c r="C95" s="72" t="s">
        <v>551</v>
      </c>
      <c r="D95" s="72" t="s">
        <v>144</v>
      </c>
      <c r="E95" s="62" t="s">
        <v>552</v>
      </c>
      <c r="F95" s="62" t="s">
        <v>29</v>
      </c>
      <c r="G95" s="78">
        <v>40187</v>
      </c>
      <c r="H95" s="62">
        <f ca="1">DATEDIF($G95,TODAY(),"Y")</f>
        <v>14</v>
      </c>
      <c r="I95" s="82" t="str">
        <f ca="1">CHOOSE(DATEDIF(G95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95" s="67" t="s">
        <v>352</v>
      </c>
      <c r="K95" s="70"/>
      <c r="L95" s="1"/>
      <c r="M95" s="28" t="str">
        <f>IF(L95="","",VLOOKUP(L95,評価表!$B$2:$C$15,2))</f>
        <v/>
      </c>
      <c r="N95" s="1"/>
      <c r="O95" s="28" t="s">
        <v>1634</v>
      </c>
      <c r="P95" s="1"/>
      <c r="Q95" s="28" t="s">
        <v>1634</v>
      </c>
      <c r="R95" s="37"/>
      <c r="S95" s="1"/>
      <c r="T95" s="28" t="s">
        <v>1634</v>
      </c>
      <c r="U95" s="1"/>
      <c r="V95" s="28" t="s">
        <v>1634</v>
      </c>
      <c r="W95" s="1"/>
      <c r="X95" s="28" t="s">
        <v>1634</v>
      </c>
      <c r="Y95" s="1"/>
      <c r="Z95" s="28" t="s">
        <v>1634</v>
      </c>
      <c r="AA95" s="1"/>
      <c r="AB95" s="28" t="s">
        <v>1634</v>
      </c>
      <c r="AC95" s="37"/>
      <c r="AD95" s="1"/>
      <c r="AE95" s="28" t="s">
        <v>1634</v>
      </c>
      <c r="AF95" s="1"/>
      <c r="AG95" s="28" t="s">
        <v>1634</v>
      </c>
      <c r="AH95" s="1"/>
      <c r="AI95" s="28" t="s">
        <v>1634</v>
      </c>
      <c r="AJ95" s="1"/>
      <c r="AK95" s="28" t="s">
        <v>1634</v>
      </c>
      <c r="AL95" s="1"/>
      <c r="AM95" s="28" t="s">
        <v>1634</v>
      </c>
      <c r="AN95" s="37"/>
      <c r="AO95" s="36"/>
      <c r="AP95" s="28" t="s">
        <v>1634</v>
      </c>
      <c r="AQ95" s="36"/>
      <c r="AR95" s="28" t="s">
        <v>1634</v>
      </c>
      <c r="AS95" s="36" t="str">
        <f>IF(AR95="","",VLOOKUP(AR95,評価表!$B$2:$C$15,2))</f>
        <v/>
      </c>
      <c r="AT95" s="28" t="s">
        <v>1634</v>
      </c>
      <c r="AU95" s="36" t="str">
        <f>IF(AT95="","",VLOOKUP(AT95,評価表!$B$2:$C$15,2))</f>
        <v/>
      </c>
      <c r="AV95" s="28" t="s">
        <v>1634</v>
      </c>
      <c r="AW95" s="37"/>
      <c r="AX95" s="36" t="str">
        <f>IF(AV95="","",VLOOKUP(AV95,評価表!$B$2:$C$15,2))</f>
        <v/>
      </c>
      <c r="AY95" s="28" t="s">
        <v>1634</v>
      </c>
      <c r="AZ95" s="36" t="str">
        <f>IF(AY95="","",VLOOKUP(AY95,評価表!$B$2:$C$15,2))</f>
        <v/>
      </c>
      <c r="BA95" s="28" t="s">
        <v>1634</v>
      </c>
      <c r="BB95" s="36" t="str">
        <f>IF(BA95="","",VLOOKUP(BA95,評価表!$B$2:$C$15,2))</f>
        <v/>
      </c>
      <c r="BC95" s="28" t="s">
        <v>1634</v>
      </c>
      <c r="BD95" s="36" t="str">
        <f>IF(BC95="","",VLOOKUP(BC95,評価表!$B$2:$C$15,2))</f>
        <v/>
      </c>
      <c r="BE95" s="28" t="s">
        <v>1634</v>
      </c>
      <c r="BF95" s="36" t="str">
        <f>IF(BE95="","",VLOOKUP(BE95,評価表!$B$2:$C$15,2))</f>
        <v/>
      </c>
      <c r="BG95" s="37"/>
      <c r="BH95" s="36"/>
      <c r="BI95" s="36"/>
      <c r="BJ95" s="36"/>
      <c r="BK95" s="98">
        <f>MAX(L95:BJ95)</f>
        <v>0</v>
      </c>
      <c r="BL95" s="98">
        <f>MIN(L95:BK95)</f>
        <v>0</v>
      </c>
      <c r="BM95" s="81" t="e">
        <f>IF(BL95="","",VLOOKUP(BL95,評価表!$B$3:$C$15,2))</f>
        <v>#N/A</v>
      </c>
      <c r="BN95" s="98">
        <f>BK95-BL95</f>
        <v>0</v>
      </c>
      <c r="BO95" s="98" t="str">
        <f>E95</f>
        <v>かわいまさき</v>
      </c>
    </row>
    <row r="96" spans="1:67" ht="20.100000000000001" hidden="1" customHeight="1">
      <c r="A96" s="62">
        <v>94</v>
      </c>
      <c r="B96" s="66" t="s">
        <v>368</v>
      </c>
      <c r="C96" s="77" t="s">
        <v>553</v>
      </c>
      <c r="D96" s="62" t="s">
        <v>400</v>
      </c>
      <c r="E96" s="62" t="s">
        <v>554</v>
      </c>
      <c r="F96" s="62" t="s">
        <v>29</v>
      </c>
      <c r="G96" s="83">
        <v>41838</v>
      </c>
      <c r="H96" s="62">
        <f ca="1">DATEDIF($G96,TODAY(),"Y")</f>
        <v>9</v>
      </c>
      <c r="I96" s="82" t="str">
        <f ca="1">CHOOSE(DATEDIF(G96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96" s="62" t="s">
        <v>471</v>
      </c>
      <c r="K96" s="70"/>
      <c r="L96" s="1"/>
      <c r="M96" s="28" t="str">
        <f>IF(L96="","",VLOOKUP(L96,評価表!$B$2:$C$15,2))</f>
        <v/>
      </c>
      <c r="N96" s="1"/>
      <c r="O96" s="28" t="s">
        <v>1634</v>
      </c>
      <c r="P96" s="1"/>
      <c r="Q96" s="28" t="s">
        <v>1634</v>
      </c>
      <c r="R96" s="37"/>
      <c r="S96" s="1"/>
      <c r="T96" s="28" t="s">
        <v>1634</v>
      </c>
      <c r="U96" s="1"/>
      <c r="V96" s="28" t="s">
        <v>1634</v>
      </c>
      <c r="W96" s="1"/>
      <c r="X96" s="28" t="s">
        <v>1634</v>
      </c>
      <c r="Y96" s="1"/>
      <c r="Z96" s="28" t="s">
        <v>1634</v>
      </c>
      <c r="AA96" s="1"/>
      <c r="AB96" s="28" t="s">
        <v>1634</v>
      </c>
      <c r="AC96" s="37"/>
      <c r="AD96" s="1"/>
      <c r="AE96" s="28" t="s">
        <v>1634</v>
      </c>
      <c r="AF96" s="1"/>
      <c r="AG96" s="28" t="s">
        <v>1634</v>
      </c>
      <c r="AH96" s="1"/>
      <c r="AI96" s="28" t="s">
        <v>1634</v>
      </c>
      <c r="AJ96" s="1"/>
      <c r="AK96" s="28" t="s">
        <v>1634</v>
      </c>
      <c r="AL96" s="1"/>
      <c r="AM96" s="28" t="s">
        <v>1634</v>
      </c>
      <c r="AN96" s="37"/>
      <c r="AO96" s="1"/>
      <c r="AP96" s="28" t="s">
        <v>1634</v>
      </c>
      <c r="AQ96" s="36"/>
      <c r="AR96" s="28" t="s">
        <v>1634</v>
      </c>
      <c r="AS96" s="36" t="str">
        <f>IF(AR96="","",VLOOKUP(AR96,評価表!$B$2:$C$15,2))</f>
        <v/>
      </c>
      <c r="AT96" s="28" t="s">
        <v>1634</v>
      </c>
      <c r="AU96" s="36" t="str">
        <f>IF(AT96="","",VLOOKUP(AT96,評価表!$B$2:$C$15,2))</f>
        <v/>
      </c>
      <c r="AV96" s="28" t="s">
        <v>1634</v>
      </c>
      <c r="AW96" s="37"/>
      <c r="AX96" s="36" t="str">
        <f>IF(AV96="","",VLOOKUP(AV96,評価表!$B$2:$C$15,2))</f>
        <v/>
      </c>
      <c r="AY96" s="28" t="s">
        <v>1634</v>
      </c>
      <c r="AZ96" s="36" t="str">
        <f>IF(AY96="","",VLOOKUP(AY96,評価表!$B$2:$C$15,2))</f>
        <v/>
      </c>
      <c r="BA96" s="28" t="s">
        <v>1634</v>
      </c>
      <c r="BB96" s="36" t="str">
        <f>IF(BA96="","",VLOOKUP(BA96,評価表!$B$2:$C$15,2))</f>
        <v/>
      </c>
      <c r="BC96" s="28" t="s">
        <v>1634</v>
      </c>
      <c r="BD96" s="36" t="str">
        <f>IF(BC96="","",VLOOKUP(BC96,評価表!$B$2:$C$15,2))</f>
        <v/>
      </c>
      <c r="BE96" s="28" t="s">
        <v>1634</v>
      </c>
      <c r="BF96" s="36" t="str">
        <f>IF(BE96="","",VLOOKUP(BE96,評価表!$B$2:$C$15,2))</f>
        <v/>
      </c>
      <c r="BG96" s="37"/>
      <c r="BH96" s="36"/>
      <c r="BI96" s="36"/>
      <c r="BJ96" s="36"/>
      <c r="BK96" s="98">
        <f>MAX(L96:BJ96)</f>
        <v>0</v>
      </c>
      <c r="BL96" s="98">
        <f>MIN(L96:BK96)</f>
        <v>0</v>
      </c>
      <c r="BM96" s="81" t="e">
        <f>IF(BL96="","",VLOOKUP(BL96,評価表!$B$3:$C$15,2))</f>
        <v>#N/A</v>
      </c>
      <c r="BN96" s="98">
        <f>BK96-BL96</f>
        <v>0</v>
      </c>
      <c r="BO96" s="98" t="str">
        <f>E96</f>
        <v>えごし ひでたけ</v>
      </c>
    </row>
    <row r="97" spans="1:67" ht="20.100000000000001" hidden="1" customHeight="1">
      <c r="A97" s="62">
        <v>95</v>
      </c>
      <c r="B97" s="66" t="s">
        <v>368</v>
      </c>
      <c r="C97" s="65" t="s">
        <v>555</v>
      </c>
      <c r="D97" s="65" t="s">
        <v>556</v>
      </c>
      <c r="E97" s="62" t="s">
        <v>557</v>
      </c>
      <c r="F97" s="62" t="s">
        <v>36</v>
      </c>
      <c r="G97" s="83">
        <v>41169</v>
      </c>
      <c r="H97" s="62">
        <f ca="1">DATEDIF($G97,TODAY(),"Y")</f>
        <v>11</v>
      </c>
      <c r="I97" s="82" t="str">
        <f ca="1">CHOOSE(DATEDIF(G97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97" s="62" t="s">
        <v>321</v>
      </c>
      <c r="K97" s="70"/>
      <c r="L97" s="1"/>
      <c r="M97" s="28" t="str">
        <f>IF(L97="","",VLOOKUP(L97,評価表!$B$2:$C$15,2))</f>
        <v/>
      </c>
      <c r="N97" s="1"/>
      <c r="O97" s="28" t="s">
        <v>1634</v>
      </c>
      <c r="P97" s="1"/>
      <c r="Q97" s="28" t="s">
        <v>1634</v>
      </c>
      <c r="R97" s="37"/>
      <c r="S97" s="1"/>
      <c r="T97" s="28" t="s">
        <v>1634</v>
      </c>
      <c r="U97" s="1"/>
      <c r="V97" s="28" t="s">
        <v>1634</v>
      </c>
      <c r="W97" s="1"/>
      <c r="X97" s="28" t="s">
        <v>1634</v>
      </c>
      <c r="Y97" s="1"/>
      <c r="Z97" s="28" t="s">
        <v>1634</v>
      </c>
      <c r="AA97" s="1"/>
      <c r="AB97" s="28" t="s">
        <v>1634</v>
      </c>
      <c r="AC97" s="37"/>
      <c r="AD97" s="1"/>
      <c r="AE97" s="28" t="s">
        <v>1634</v>
      </c>
      <c r="AF97" s="1"/>
      <c r="AG97" s="28" t="s">
        <v>1634</v>
      </c>
      <c r="AH97" s="1"/>
      <c r="AI97" s="28" t="s">
        <v>1634</v>
      </c>
      <c r="AJ97" s="1"/>
      <c r="AK97" s="28" t="s">
        <v>1634</v>
      </c>
      <c r="AL97" s="1"/>
      <c r="AM97" s="28" t="s">
        <v>1634</v>
      </c>
      <c r="AN97" s="37"/>
      <c r="AO97" s="1"/>
      <c r="AP97" s="28" t="s">
        <v>1634</v>
      </c>
      <c r="AQ97" s="36"/>
      <c r="AR97" s="28" t="s">
        <v>1634</v>
      </c>
      <c r="AS97" s="36" t="str">
        <f>IF(AR97="","",VLOOKUP(AR97,評価表!$B$2:$C$15,2))</f>
        <v/>
      </c>
      <c r="AT97" s="28" t="s">
        <v>1634</v>
      </c>
      <c r="AU97" s="36" t="str">
        <f>IF(AT97="","",VLOOKUP(AT97,評価表!$B$2:$C$15,2))</f>
        <v/>
      </c>
      <c r="AV97" s="28" t="s">
        <v>1634</v>
      </c>
      <c r="AW97" s="37"/>
      <c r="AX97" s="36" t="str">
        <f>IF(AV97="","",VLOOKUP(AV97,評価表!$B$2:$C$15,2))</f>
        <v/>
      </c>
      <c r="AY97" s="28" t="s">
        <v>1634</v>
      </c>
      <c r="AZ97" s="36" t="str">
        <f>IF(AY97="","",VLOOKUP(AY97,評価表!$B$2:$C$15,2))</f>
        <v/>
      </c>
      <c r="BA97" s="28" t="s">
        <v>1634</v>
      </c>
      <c r="BB97" s="36" t="str">
        <f>IF(BA97="","",VLOOKUP(BA97,評価表!$B$2:$C$15,2))</f>
        <v/>
      </c>
      <c r="BC97" s="28" t="s">
        <v>1634</v>
      </c>
      <c r="BD97" s="36" t="str">
        <f>IF(BC97="","",VLOOKUP(BC97,評価表!$B$2:$C$15,2))</f>
        <v/>
      </c>
      <c r="BE97" s="28" t="s">
        <v>1634</v>
      </c>
      <c r="BF97" s="36" t="str">
        <f>IF(BE97="","",VLOOKUP(BE97,評価表!$B$2:$C$15,2))</f>
        <v/>
      </c>
      <c r="BG97" s="37"/>
      <c r="BH97" s="36"/>
      <c r="BI97" s="36"/>
      <c r="BJ97" s="36"/>
      <c r="BK97" s="98">
        <f>MAX(L97:BJ97)</f>
        <v>0</v>
      </c>
      <c r="BL97" s="98">
        <f>MIN(L97:BK97)</f>
        <v>0</v>
      </c>
      <c r="BM97" s="81" t="e">
        <f>IF(BL97="","",VLOOKUP(BL97,評価表!$B$3:$C$15,2))</f>
        <v>#N/A</v>
      </c>
      <c r="BN97" s="98">
        <f>BK97-BL97</f>
        <v>0</v>
      </c>
      <c r="BO97" s="98" t="str">
        <f>E97</f>
        <v>こやまゆうこ</v>
      </c>
    </row>
    <row r="98" spans="1:67" ht="20.100000000000001" hidden="1" customHeight="1">
      <c r="A98" s="62">
        <v>96</v>
      </c>
      <c r="B98" s="64" t="s">
        <v>322</v>
      </c>
      <c r="C98" s="65" t="s">
        <v>558</v>
      </c>
      <c r="D98" s="65" t="s">
        <v>556</v>
      </c>
      <c r="E98" s="62" t="s">
        <v>559</v>
      </c>
      <c r="F98" s="62" t="s">
        <v>36</v>
      </c>
      <c r="G98" s="83">
        <v>40374</v>
      </c>
      <c r="H98" s="62">
        <f ca="1">DATEDIF($G98,TODAY(),"Y")</f>
        <v>13</v>
      </c>
      <c r="I98" s="82" t="str">
        <f ca="1">CHOOSE(DATEDIF(G98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98" s="62" t="s">
        <v>321</v>
      </c>
      <c r="K98" s="70"/>
      <c r="L98" s="1"/>
      <c r="M98" s="28" t="str">
        <f>IF(L98="","",VLOOKUP(L98,評価表!$B$2:$C$15,2))</f>
        <v/>
      </c>
      <c r="N98" s="1"/>
      <c r="O98" s="28" t="s">
        <v>1634</v>
      </c>
      <c r="P98" s="1"/>
      <c r="Q98" s="28" t="s">
        <v>1634</v>
      </c>
      <c r="R98" s="37"/>
      <c r="S98" s="1"/>
      <c r="T98" s="28" t="s">
        <v>1634</v>
      </c>
      <c r="U98" s="1"/>
      <c r="V98" s="28" t="s">
        <v>1634</v>
      </c>
      <c r="W98" s="1"/>
      <c r="X98" s="28" t="s">
        <v>1634</v>
      </c>
      <c r="Y98" s="1"/>
      <c r="Z98" s="28" t="s">
        <v>1634</v>
      </c>
      <c r="AA98" s="1"/>
      <c r="AB98" s="28" t="s">
        <v>1634</v>
      </c>
      <c r="AC98" s="37"/>
      <c r="AD98" s="1"/>
      <c r="AE98" s="28" t="s">
        <v>1634</v>
      </c>
      <c r="AF98" s="1"/>
      <c r="AG98" s="28" t="s">
        <v>1634</v>
      </c>
      <c r="AH98" s="1"/>
      <c r="AI98" s="28" t="s">
        <v>1634</v>
      </c>
      <c r="AJ98" s="1"/>
      <c r="AK98" s="28" t="s">
        <v>1634</v>
      </c>
      <c r="AL98" s="1"/>
      <c r="AM98" s="28" t="s">
        <v>1634</v>
      </c>
      <c r="AN98" s="37"/>
      <c r="AO98" s="1"/>
      <c r="AP98" s="28" t="s">
        <v>1634</v>
      </c>
      <c r="AQ98" s="36"/>
      <c r="AR98" s="28" t="s">
        <v>1634</v>
      </c>
      <c r="AS98" s="36" t="str">
        <f>IF(AR98="","",VLOOKUP(AR98,評価表!$B$2:$C$15,2))</f>
        <v/>
      </c>
      <c r="AT98" s="28" t="s">
        <v>1634</v>
      </c>
      <c r="AU98" s="36" t="str">
        <f>IF(AT98="","",VLOOKUP(AT98,評価表!$B$2:$C$15,2))</f>
        <v/>
      </c>
      <c r="AV98" s="28" t="s">
        <v>1634</v>
      </c>
      <c r="AW98" s="37"/>
      <c r="AX98" s="36" t="str">
        <f>IF(AV98="","",VLOOKUP(AV98,評価表!$B$2:$C$15,2))</f>
        <v/>
      </c>
      <c r="AY98" s="28" t="s">
        <v>1634</v>
      </c>
      <c r="AZ98" s="36" t="str">
        <f>IF(AY98="","",VLOOKUP(AY98,評価表!$B$2:$C$15,2))</f>
        <v/>
      </c>
      <c r="BA98" s="28" t="s">
        <v>1634</v>
      </c>
      <c r="BB98" s="36" t="str">
        <f>IF(BA98="","",VLOOKUP(BA98,評価表!$B$2:$C$15,2))</f>
        <v/>
      </c>
      <c r="BC98" s="28" t="s">
        <v>1634</v>
      </c>
      <c r="BD98" s="36" t="str">
        <f>IF(BC98="","",VLOOKUP(BC98,評価表!$B$2:$C$15,2))</f>
        <v/>
      </c>
      <c r="BE98" s="28" t="s">
        <v>1634</v>
      </c>
      <c r="BF98" s="36" t="str">
        <f>IF(BE98="","",VLOOKUP(BE98,評価表!$B$2:$C$15,2))</f>
        <v/>
      </c>
      <c r="BG98" s="37"/>
      <c r="BH98" s="36"/>
      <c r="BI98" s="36"/>
      <c r="BJ98" s="36"/>
      <c r="BK98" s="98">
        <f>MAX(L98:BJ98)</f>
        <v>0</v>
      </c>
      <c r="BL98" s="98">
        <f>MIN(L98:BK98)</f>
        <v>0</v>
      </c>
      <c r="BM98" s="81" t="e">
        <f>IF(BL98="","",VLOOKUP(BL98,評価表!$B$3:$C$15,2))</f>
        <v>#N/A</v>
      </c>
      <c r="BN98" s="98">
        <f>BK98-BL98</f>
        <v>0</v>
      </c>
      <c r="BO98" s="98" t="str">
        <f>E98</f>
        <v>かじた ひなた</v>
      </c>
    </row>
    <row r="99" spans="1:67" ht="20.100000000000001" hidden="1" customHeight="1">
      <c r="A99" s="62">
        <v>97</v>
      </c>
      <c r="B99" s="66" t="s">
        <v>368</v>
      </c>
      <c r="C99" s="65" t="s">
        <v>560</v>
      </c>
      <c r="D99" s="65" t="s">
        <v>556</v>
      </c>
      <c r="E99" s="62" t="s">
        <v>561</v>
      </c>
      <c r="F99" s="62" t="s">
        <v>36</v>
      </c>
      <c r="G99" s="83">
        <v>41324</v>
      </c>
      <c r="H99" s="62">
        <f ca="1">DATEDIF($G99,TODAY(),"Y")</f>
        <v>11</v>
      </c>
      <c r="I99" s="82" t="str">
        <f ca="1">CHOOSE(DATEDIF(G99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99" s="62" t="s">
        <v>321</v>
      </c>
      <c r="K99" s="70"/>
      <c r="L99" s="1"/>
      <c r="M99" s="28" t="str">
        <f>IF(L99="","",VLOOKUP(L99,評価表!$B$2:$C$15,2))</f>
        <v/>
      </c>
      <c r="N99" s="1"/>
      <c r="O99" s="28" t="s">
        <v>1634</v>
      </c>
      <c r="P99" s="1"/>
      <c r="Q99" s="28" t="s">
        <v>1634</v>
      </c>
      <c r="R99" s="37"/>
      <c r="S99" s="1"/>
      <c r="T99" s="28" t="s">
        <v>1634</v>
      </c>
      <c r="U99" s="1"/>
      <c r="V99" s="28" t="s">
        <v>1634</v>
      </c>
      <c r="W99" s="1"/>
      <c r="X99" s="28" t="s">
        <v>1634</v>
      </c>
      <c r="Y99" s="1"/>
      <c r="Z99" s="28" t="s">
        <v>1634</v>
      </c>
      <c r="AA99" s="1"/>
      <c r="AB99" s="28" t="s">
        <v>1634</v>
      </c>
      <c r="AC99" s="37"/>
      <c r="AD99" s="1"/>
      <c r="AE99" s="28" t="s">
        <v>1634</v>
      </c>
      <c r="AF99" s="1"/>
      <c r="AG99" s="28" t="s">
        <v>1634</v>
      </c>
      <c r="AH99" s="1"/>
      <c r="AI99" s="28" t="s">
        <v>1634</v>
      </c>
      <c r="AJ99" s="1"/>
      <c r="AK99" s="28" t="s">
        <v>1634</v>
      </c>
      <c r="AL99" s="1"/>
      <c r="AM99" s="28" t="s">
        <v>1634</v>
      </c>
      <c r="AN99" s="37"/>
      <c r="AO99" s="1"/>
      <c r="AP99" s="28" t="s">
        <v>1634</v>
      </c>
      <c r="AQ99" s="36"/>
      <c r="AR99" s="28" t="s">
        <v>1634</v>
      </c>
      <c r="AS99" s="36" t="str">
        <f>IF(AR99="","",VLOOKUP(AR99,評価表!$B$2:$C$15,2))</f>
        <v/>
      </c>
      <c r="AT99" s="28" t="s">
        <v>1634</v>
      </c>
      <c r="AU99" s="36" t="str">
        <f>IF(AT99="","",VLOOKUP(AT99,評価表!$B$2:$C$15,2))</f>
        <v/>
      </c>
      <c r="AV99" s="28" t="s">
        <v>1634</v>
      </c>
      <c r="AW99" s="37"/>
      <c r="AX99" s="36" t="str">
        <f>IF(AV99="","",VLOOKUP(AV99,評価表!$B$2:$C$15,2))</f>
        <v/>
      </c>
      <c r="AY99" s="28" t="s">
        <v>1634</v>
      </c>
      <c r="AZ99" s="36" t="str">
        <f>IF(AY99="","",VLOOKUP(AY99,評価表!$B$2:$C$15,2))</f>
        <v/>
      </c>
      <c r="BA99" s="28" t="s">
        <v>1634</v>
      </c>
      <c r="BB99" s="36" t="str">
        <f>IF(BA99="","",VLOOKUP(BA99,評価表!$B$2:$C$15,2))</f>
        <v/>
      </c>
      <c r="BC99" s="28" t="s">
        <v>1634</v>
      </c>
      <c r="BD99" s="36" t="str">
        <f>IF(BC99="","",VLOOKUP(BC99,評価表!$B$2:$C$15,2))</f>
        <v/>
      </c>
      <c r="BE99" s="28" t="s">
        <v>1634</v>
      </c>
      <c r="BF99" s="36" t="str">
        <f>IF(BE99="","",VLOOKUP(BE99,評価表!$B$2:$C$15,2))</f>
        <v/>
      </c>
      <c r="BG99" s="37"/>
      <c r="BH99" s="36"/>
      <c r="BI99" s="36"/>
      <c r="BJ99" s="36"/>
      <c r="BK99" s="98">
        <f>MAX(L99:BJ99)</f>
        <v>0</v>
      </c>
      <c r="BL99" s="98">
        <f>MIN(L99:BK99)</f>
        <v>0</v>
      </c>
      <c r="BM99" s="81" t="e">
        <f>IF(BL99="","",VLOOKUP(BL99,評価表!$B$3:$C$15,2))</f>
        <v>#N/A</v>
      </c>
      <c r="BN99" s="98">
        <f>BK99-BL99</f>
        <v>0</v>
      </c>
      <c r="BO99" s="98" t="str">
        <f>E99</f>
        <v>あさいえりか</v>
      </c>
    </row>
    <row r="100" spans="1:67" ht="20.100000000000001" hidden="1" customHeight="1">
      <c r="A100" s="62">
        <v>98</v>
      </c>
      <c r="B100" s="66" t="s">
        <v>368</v>
      </c>
      <c r="C100" s="65" t="s">
        <v>562</v>
      </c>
      <c r="D100" s="65" t="s">
        <v>556</v>
      </c>
      <c r="E100" s="62" t="s">
        <v>563</v>
      </c>
      <c r="F100" s="62" t="s">
        <v>29</v>
      </c>
      <c r="G100" s="83">
        <v>42060</v>
      </c>
      <c r="H100" s="62">
        <f ca="1">DATEDIF($G100,TODAY(),"Y")</f>
        <v>9</v>
      </c>
      <c r="I100" s="82" t="str">
        <f ca="1">CHOOSE(DATEDIF(G100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100" s="62" t="s">
        <v>564</v>
      </c>
      <c r="K100" s="70"/>
      <c r="L100" s="1"/>
      <c r="M100" s="28" t="str">
        <f>IF(L100="","",VLOOKUP(L100,評価表!$B$2:$C$15,2))</f>
        <v/>
      </c>
      <c r="N100" s="1"/>
      <c r="O100" s="28" t="s">
        <v>1634</v>
      </c>
      <c r="P100" s="1"/>
      <c r="Q100" s="28" t="s">
        <v>1634</v>
      </c>
      <c r="R100" s="37"/>
      <c r="S100" s="1"/>
      <c r="T100" s="28" t="s">
        <v>1634</v>
      </c>
      <c r="U100" s="1"/>
      <c r="V100" s="28" t="s">
        <v>1634</v>
      </c>
      <c r="W100" s="1"/>
      <c r="X100" s="28" t="s">
        <v>1634</v>
      </c>
      <c r="Y100" s="1"/>
      <c r="Z100" s="28" t="s">
        <v>1634</v>
      </c>
      <c r="AA100" s="1"/>
      <c r="AB100" s="28" t="s">
        <v>1634</v>
      </c>
      <c r="AC100" s="37"/>
      <c r="AD100" s="1"/>
      <c r="AE100" s="28" t="s">
        <v>1634</v>
      </c>
      <c r="AF100" s="1"/>
      <c r="AG100" s="28" t="s">
        <v>1634</v>
      </c>
      <c r="AH100" s="1"/>
      <c r="AI100" s="28" t="s">
        <v>1634</v>
      </c>
      <c r="AJ100" s="1"/>
      <c r="AK100" s="28" t="s">
        <v>1634</v>
      </c>
      <c r="AL100" s="1"/>
      <c r="AM100" s="28" t="s">
        <v>1634</v>
      </c>
      <c r="AN100" s="37"/>
      <c r="AO100" s="1"/>
      <c r="AP100" s="28" t="s">
        <v>1634</v>
      </c>
      <c r="AQ100" s="36"/>
      <c r="AR100" s="28" t="s">
        <v>1634</v>
      </c>
      <c r="AS100" s="36" t="str">
        <f>IF(AR100="","",VLOOKUP(AR100,評価表!$B$2:$C$15,2))</f>
        <v/>
      </c>
      <c r="AT100" s="28" t="s">
        <v>1634</v>
      </c>
      <c r="AU100" s="36" t="str">
        <f>IF(AT100="","",VLOOKUP(AT100,評価表!$B$2:$C$15,2))</f>
        <v/>
      </c>
      <c r="AV100" s="28" t="s">
        <v>1634</v>
      </c>
      <c r="AW100" s="37"/>
      <c r="AX100" s="36" t="str">
        <f>IF(AV100="","",VLOOKUP(AV100,評価表!$B$2:$C$15,2))</f>
        <v/>
      </c>
      <c r="AY100" s="28" t="s">
        <v>1634</v>
      </c>
      <c r="AZ100" s="36" t="str">
        <f>IF(AY100="","",VLOOKUP(AY100,評価表!$B$2:$C$15,2))</f>
        <v/>
      </c>
      <c r="BA100" s="28" t="s">
        <v>1634</v>
      </c>
      <c r="BB100" s="36" t="str">
        <f>IF(BA100="","",VLOOKUP(BA100,評価表!$B$2:$C$15,2))</f>
        <v/>
      </c>
      <c r="BC100" s="28" t="s">
        <v>1634</v>
      </c>
      <c r="BD100" s="36" t="str">
        <f>IF(BC100="","",VLOOKUP(BC100,評価表!$B$2:$C$15,2))</f>
        <v/>
      </c>
      <c r="BE100" s="28" t="s">
        <v>1634</v>
      </c>
      <c r="BF100" s="36" t="str">
        <f>IF(BE100="","",VLOOKUP(BE100,評価表!$B$2:$C$15,2))</f>
        <v/>
      </c>
      <c r="BG100" s="37"/>
      <c r="BH100" s="36"/>
      <c r="BI100" s="36"/>
      <c r="BJ100" s="36"/>
      <c r="BK100" s="98">
        <f>MAX(L100:BJ100)</f>
        <v>0</v>
      </c>
      <c r="BL100" s="98">
        <f>MIN(L100:BK100)</f>
        <v>0</v>
      </c>
      <c r="BM100" s="81" t="e">
        <f>IF(BL100="","",VLOOKUP(BL100,評価表!$B$3:$C$15,2))</f>
        <v>#N/A</v>
      </c>
      <c r="BN100" s="98">
        <f>BK100-BL100</f>
        <v>0</v>
      </c>
      <c r="BO100" s="98" t="str">
        <f>E100</f>
        <v>ほし けいたろう</v>
      </c>
    </row>
    <row r="101" spans="1:67" ht="20.100000000000001" hidden="1" customHeight="1">
      <c r="A101" s="62">
        <v>99</v>
      </c>
      <c r="B101" s="66" t="s">
        <v>368</v>
      </c>
      <c r="C101" s="65" t="s">
        <v>565</v>
      </c>
      <c r="D101" s="65" t="s">
        <v>556</v>
      </c>
      <c r="E101" s="62" t="s">
        <v>566</v>
      </c>
      <c r="F101" s="62" t="s">
        <v>36</v>
      </c>
      <c r="G101" s="83">
        <v>41040</v>
      </c>
      <c r="H101" s="62">
        <f ca="1">DATEDIF($G101,TODAY(),"Y")</f>
        <v>12</v>
      </c>
      <c r="I101" s="82" t="str">
        <f ca="1">CHOOSE(DATEDIF(G101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01" s="62" t="s">
        <v>370</v>
      </c>
      <c r="K101" s="70"/>
      <c r="L101" s="1"/>
      <c r="M101" s="28" t="str">
        <f>IF(L101="","",VLOOKUP(L101,評価表!$B$2:$C$15,2))</f>
        <v/>
      </c>
      <c r="N101" s="1"/>
      <c r="O101" s="28" t="s">
        <v>1634</v>
      </c>
      <c r="P101" s="1"/>
      <c r="Q101" s="28" t="s">
        <v>1634</v>
      </c>
      <c r="R101" s="37"/>
      <c r="S101" s="1"/>
      <c r="T101" s="28" t="s">
        <v>1634</v>
      </c>
      <c r="U101" s="1"/>
      <c r="V101" s="28" t="s">
        <v>1634</v>
      </c>
      <c r="W101" s="1"/>
      <c r="X101" s="28" t="s">
        <v>1634</v>
      </c>
      <c r="Y101" s="1"/>
      <c r="Z101" s="28" t="s">
        <v>1634</v>
      </c>
      <c r="AA101" s="1"/>
      <c r="AB101" s="28" t="s">
        <v>1634</v>
      </c>
      <c r="AC101" s="37"/>
      <c r="AD101" s="1"/>
      <c r="AE101" s="28" t="s">
        <v>1634</v>
      </c>
      <c r="AF101" s="1"/>
      <c r="AG101" s="28" t="s">
        <v>1634</v>
      </c>
      <c r="AH101" s="1"/>
      <c r="AI101" s="28" t="s">
        <v>1634</v>
      </c>
      <c r="AJ101" s="1"/>
      <c r="AK101" s="28" t="s">
        <v>1634</v>
      </c>
      <c r="AL101" s="1"/>
      <c r="AM101" s="28" t="s">
        <v>1634</v>
      </c>
      <c r="AN101" s="37"/>
      <c r="AO101" s="1"/>
      <c r="AP101" s="28" t="s">
        <v>1634</v>
      </c>
      <c r="AQ101" s="36"/>
      <c r="AR101" s="28" t="s">
        <v>1634</v>
      </c>
      <c r="AS101" s="36" t="str">
        <f>IF(AR101="","",VLOOKUP(AR101,評価表!$B$2:$C$15,2))</f>
        <v/>
      </c>
      <c r="AT101" s="28" t="s">
        <v>1634</v>
      </c>
      <c r="AU101" s="36" t="str">
        <f>IF(AT101="","",VLOOKUP(AT101,評価表!$B$2:$C$15,2))</f>
        <v/>
      </c>
      <c r="AV101" s="28" t="s">
        <v>1634</v>
      </c>
      <c r="AW101" s="37"/>
      <c r="AX101" s="36" t="str">
        <f>IF(AV101="","",VLOOKUP(AV101,評価表!$B$2:$C$15,2))</f>
        <v/>
      </c>
      <c r="AY101" s="28" t="s">
        <v>1634</v>
      </c>
      <c r="AZ101" s="36" t="str">
        <f>IF(AY101="","",VLOOKUP(AY101,評価表!$B$2:$C$15,2))</f>
        <v/>
      </c>
      <c r="BA101" s="28" t="s">
        <v>1634</v>
      </c>
      <c r="BB101" s="36" t="str">
        <f>IF(BA101="","",VLOOKUP(BA101,評価表!$B$2:$C$15,2))</f>
        <v/>
      </c>
      <c r="BC101" s="28" t="s">
        <v>1634</v>
      </c>
      <c r="BD101" s="36" t="str">
        <f>IF(BC101="","",VLOOKUP(BC101,評価表!$B$2:$C$15,2))</f>
        <v/>
      </c>
      <c r="BE101" s="28" t="s">
        <v>1634</v>
      </c>
      <c r="BF101" s="36" t="str">
        <f>IF(BE101="","",VLOOKUP(BE101,評価表!$B$2:$C$15,2))</f>
        <v/>
      </c>
      <c r="BG101" s="37"/>
      <c r="BH101" s="36"/>
      <c r="BI101" s="36"/>
      <c r="BJ101" s="36"/>
      <c r="BK101" s="98">
        <f>MAX(L101:BJ101)</f>
        <v>0</v>
      </c>
      <c r="BL101" s="98">
        <f>MIN(L101:BK101)</f>
        <v>0</v>
      </c>
      <c r="BM101" s="81" t="e">
        <f>IF(BL101="","",VLOOKUP(BL101,評価表!$B$3:$C$15,2))</f>
        <v>#N/A</v>
      </c>
      <c r="BN101" s="98">
        <f>BK101-BL101</f>
        <v>0</v>
      </c>
      <c r="BO101" s="98" t="str">
        <f>E101</f>
        <v>ほし ひなこ</v>
      </c>
    </row>
    <row r="102" spans="1:67" ht="20.100000000000001" hidden="1" customHeight="1">
      <c r="A102" s="62">
        <v>100</v>
      </c>
      <c r="B102" s="64" t="s">
        <v>567</v>
      </c>
      <c r="C102" s="65" t="s">
        <v>568</v>
      </c>
      <c r="D102" s="65" t="s">
        <v>556</v>
      </c>
      <c r="E102" s="62" t="s">
        <v>186</v>
      </c>
      <c r="F102" s="62" t="s">
        <v>36</v>
      </c>
      <c r="G102" s="84">
        <v>41487</v>
      </c>
      <c r="H102" s="62">
        <f ca="1">DATEDIF($G102,TODAY(),"Y")</f>
        <v>10</v>
      </c>
      <c r="I102" s="82" t="str">
        <f ca="1">CHOOSE(DATEDIF(G102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102" s="62" t="s">
        <v>327</v>
      </c>
      <c r="K102" s="70"/>
      <c r="L102" s="1"/>
      <c r="M102" s="28" t="str">
        <f>IF(L102="","",VLOOKUP(L102,評価表!$B$2:$C$15,2))</f>
        <v/>
      </c>
      <c r="N102" s="1"/>
      <c r="O102" s="28" t="s">
        <v>1634</v>
      </c>
      <c r="P102" s="1"/>
      <c r="Q102" s="28" t="s">
        <v>1634</v>
      </c>
      <c r="R102" s="37"/>
      <c r="S102" s="1"/>
      <c r="T102" s="28" t="s">
        <v>1634</v>
      </c>
      <c r="U102" s="1"/>
      <c r="V102" s="28" t="s">
        <v>1634</v>
      </c>
      <c r="W102" s="1"/>
      <c r="X102" s="28" t="s">
        <v>1634</v>
      </c>
      <c r="Y102" s="1"/>
      <c r="Z102" s="28" t="s">
        <v>1634</v>
      </c>
      <c r="AA102" s="1"/>
      <c r="AB102" s="28" t="s">
        <v>1634</v>
      </c>
      <c r="AC102" s="37"/>
      <c r="AD102" s="1"/>
      <c r="AE102" s="28" t="s">
        <v>1634</v>
      </c>
      <c r="AF102" s="1"/>
      <c r="AG102" s="28" t="s">
        <v>1634</v>
      </c>
      <c r="AH102" s="1"/>
      <c r="AI102" s="28" t="s">
        <v>1634</v>
      </c>
      <c r="AJ102" s="1"/>
      <c r="AK102" s="28" t="s">
        <v>1634</v>
      </c>
      <c r="AL102" s="1"/>
      <c r="AM102" s="28" t="s">
        <v>1634</v>
      </c>
      <c r="AN102" s="37"/>
      <c r="AO102" s="1"/>
      <c r="AP102" s="28" t="s">
        <v>1634</v>
      </c>
      <c r="AQ102" s="36"/>
      <c r="AR102" s="28" t="s">
        <v>1634</v>
      </c>
      <c r="AS102" s="36" t="str">
        <f>IF(AR102="","",VLOOKUP(AR102,評価表!$B$2:$C$15,2))</f>
        <v/>
      </c>
      <c r="AT102" s="28" t="s">
        <v>1634</v>
      </c>
      <c r="AU102" s="36" t="str">
        <f>IF(AT102="","",VLOOKUP(AT102,評価表!$B$2:$C$15,2))</f>
        <v/>
      </c>
      <c r="AV102" s="28" t="s">
        <v>1634</v>
      </c>
      <c r="AW102" s="37"/>
      <c r="AX102" s="36" t="str">
        <f>IF(AV102="","",VLOOKUP(AV102,評価表!$B$2:$C$15,2))</f>
        <v/>
      </c>
      <c r="AY102" s="28" t="s">
        <v>1634</v>
      </c>
      <c r="AZ102" s="36" t="str">
        <f>IF(AY102="","",VLOOKUP(AY102,評価表!$B$2:$C$15,2))</f>
        <v/>
      </c>
      <c r="BA102" s="28" t="s">
        <v>1634</v>
      </c>
      <c r="BB102" s="36" t="str">
        <f>IF(BA102="","",VLOOKUP(BA102,評価表!$B$2:$C$15,2))</f>
        <v/>
      </c>
      <c r="BC102" s="28" t="s">
        <v>1634</v>
      </c>
      <c r="BD102" s="36" t="str">
        <f>IF(BC102="","",VLOOKUP(BC102,評価表!$B$2:$C$15,2))</f>
        <v/>
      </c>
      <c r="BE102" s="28" t="s">
        <v>1634</v>
      </c>
      <c r="BF102" s="36" t="str">
        <f>IF(BE102="","",VLOOKUP(BE102,評価表!$B$2:$C$15,2))</f>
        <v/>
      </c>
      <c r="BG102" s="37"/>
      <c r="BH102" s="36"/>
      <c r="BI102" s="36"/>
      <c r="BJ102" s="36"/>
      <c r="BK102" s="98">
        <f>MAX(L102:BJ102)</f>
        <v>0</v>
      </c>
      <c r="BL102" s="98">
        <f>MIN(L102:BK102)</f>
        <v>0</v>
      </c>
      <c r="BM102" s="81" t="e">
        <f>IF(BL102="","",VLOOKUP(BL102,評価表!$B$3:$C$15,2))</f>
        <v>#N/A</v>
      </c>
      <c r="BN102" s="98">
        <f>BK102-BL102</f>
        <v>0</v>
      </c>
      <c r="BO102" s="98" t="str">
        <f>E102</f>
        <v>やまざきわかな</v>
      </c>
    </row>
    <row r="103" spans="1:67" ht="20.100000000000001" customHeight="1">
      <c r="A103" s="62">
        <v>10006</v>
      </c>
      <c r="B103" s="73" t="s">
        <v>1781</v>
      </c>
      <c r="C103" s="74"/>
      <c r="D103" s="80"/>
      <c r="E103" s="62" t="s">
        <v>1788</v>
      </c>
      <c r="F103" s="98" t="s">
        <v>32</v>
      </c>
      <c r="G103" s="99"/>
      <c r="H103" s="98"/>
      <c r="I103" s="98"/>
      <c r="J103" s="98"/>
      <c r="K103" s="69"/>
      <c r="L103" s="1"/>
      <c r="M103" s="28" t="str">
        <f>IF(L103="","",VLOOKUP(L103,評価表!$B$2:$C$15,2))</f>
        <v/>
      </c>
      <c r="N103" s="1"/>
      <c r="O103" s="28" t="s">
        <v>1634</v>
      </c>
      <c r="P103" s="1"/>
      <c r="Q103" s="28" t="s">
        <v>1634</v>
      </c>
      <c r="R103" s="57" t="s">
        <v>33</v>
      </c>
      <c r="S103" s="1"/>
      <c r="T103" s="28" t="s">
        <v>1634</v>
      </c>
      <c r="U103" s="1"/>
      <c r="V103" s="28" t="s">
        <v>1634</v>
      </c>
      <c r="W103" s="1"/>
      <c r="X103" s="28" t="s">
        <v>1634</v>
      </c>
      <c r="Y103" s="1">
        <v>8.31</v>
      </c>
      <c r="Z103" s="28" t="s">
        <v>6</v>
      </c>
      <c r="AA103" s="1">
        <v>8.3800000000000008</v>
      </c>
      <c r="AB103" s="28" t="s">
        <v>6</v>
      </c>
      <c r="AC103" s="57"/>
      <c r="AD103" s="1"/>
      <c r="AE103" s="28" t="s">
        <v>1634</v>
      </c>
      <c r="AF103" s="1"/>
      <c r="AG103" s="28" t="s">
        <v>1634</v>
      </c>
      <c r="AH103" s="1"/>
      <c r="AI103" s="28" t="s">
        <v>1634</v>
      </c>
      <c r="AJ103" s="1"/>
      <c r="AK103" s="28" t="s">
        <v>1634</v>
      </c>
      <c r="AL103" s="1"/>
      <c r="AM103" s="28" t="s">
        <v>1634</v>
      </c>
      <c r="AN103" s="57"/>
      <c r="AO103" s="1"/>
      <c r="AP103" s="28" t="s">
        <v>1634</v>
      </c>
      <c r="AQ103" s="1"/>
      <c r="AR103" s="28" t="s">
        <v>1634</v>
      </c>
      <c r="AS103" s="1" t="str">
        <f>IF(AR103="","",VLOOKUP(AR103,評価表!$B$2:$C$15,2))</f>
        <v/>
      </c>
      <c r="AT103" s="28" t="s">
        <v>1634</v>
      </c>
      <c r="AU103" s="1" t="str">
        <f>IF(AT103="","",VLOOKUP(AT103,評価表!$B$2:$C$15,2))</f>
        <v/>
      </c>
      <c r="AV103" s="28" t="s">
        <v>1634</v>
      </c>
      <c r="AW103" s="57"/>
      <c r="AX103" s="1"/>
      <c r="AY103" s="28" t="s">
        <v>1634</v>
      </c>
      <c r="AZ103" s="1" t="str">
        <f>IF(AY103="","",VLOOKUP(AY103,評価表!$B$2:$C$15,2))</f>
        <v/>
      </c>
      <c r="BA103" s="28" t="s">
        <v>1634</v>
      </c>
      <c r="BB103" s="1" t="str">
        <f>IF(BA103="","",VLOOKUP(BA103,評価表!$B$2:$C$15,2))</f>
        <v/>
      </c>
      <c r="BC103" s="28" t="s">
        <v>1634</v>
      </c>
      <c r="BD103" s="1" t="str">
        <f>IF(BC103="","",VLOOKUP(BC103,評価表!$B$2:$C$15,2))</f>
        <v/>
      </c>
      <c r="BE103" s="28" t="s">
        <v>1634</v>
      </c>
      <c r="BF103" s="1" t="str">
        <f>IF(BE103="","",VLOOKUP(BE103,評価表!$B$2:$C$15,2))</f>
        <v/>
      </c>
      <c r="BG103" s="57"/>
      <c r="BH103" s="1"/>
      <c r="BI103" s="1"/>
      <c r="BJ103" s="1"/>
      <c r="BK103" s="98">
        <f>MAX(L103:BJ103)</f>
        <v>8.3800000000000008</v>
      </c>
      <c r="BL103" s="98">
        <f>MIN(L103:BK103)</f>
        <v>8.31</v>
      </c>
      <c r="BM103" s="81" t="str">
        <f>IF(BL103="","",VLOOKUP(BL103,評価表!$B$3:$C$15,2))</f>
        <v>☆９</v>
      </c>
      <c r="BN103" s="98">
        <f>BK103-BL103</f>
        <v>7.0000000000000284E-2</v>
      </c>
      <c r="BO103" s="98" t="str">
        <f>E103</f>
        <v>むとう　りくと</v>
      </c>
    </row>
    <row r="104" spans="1:67" ht="20.100000000000001" customHeight="1">
      <c r="A104" s="62">
        <v>304</v>
      </c>
      <c r="B104" s="73" t="s">
        <v>992</v>
      </c>
      <c r="C104" s="65" t="s">
        <v>993</v>
      </c>
      <c r="D104" s="62" t="s">
        <v>147</v>
      </c>
      <c r="E104" s="62" t="s">
        <v>994</v>
      </c>
      <c r="F104" s="62" t="s">
        <v>36</v>
      </c>
      <c r="G104" s="78">
        <v>39959</v>
      </c>
      <c r="H104" s="74">
        <f ca="1">DATEDIF($G104,TODAY(),"Y")</f>
        <v>15</v>
      </c>
      <c r="I104" s="82" t="str">
        <f ca="1">CHOOSE(DATEDIF(G104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04" s="62" t="s">
        <v>995</v>
      </c>
      <c r="K104" s="69"/>
      <c r="L104" s="1"/>
      <c r="M104" s="28" t="str">
        <f>IF(L104="","",VLOOKUP(L104,評価表!$B$2:$C$15,2))</f>
        <v/>
      </c>
      <c r="N104" s="1"/>
      <c r="O104" s="28" t="s">
        <v>1634</v>
      </c>
      <c r="P104" s="1"/>
      <c r="Q104" s="28" t="s">
        <v>1634</v>
      </c>
      <c r="R104" s="57"/>
      <c r="S104" s="1"/>
      <c r="T104" s="28" t="s">
        <v>1634</v>
      </c>
      <c r="U104" s="1"/>
      <c r="V104" s="28" t="s">
        <v>1634</v>
      </c>
      <c r="W104" s="1"/>
      <c r="X104" s="28" t="s">
        <v>1634</v>
      </c>
      <c r="Y104" s="1"/>
      <c r="Z104" s="28" t="s">
        <v>1634</v>
      </c>
      <c r="AA104" s="1"/>
      <c r="AB104" s="28" t="s">
        <v>1634</v>
      </c>
      <c r="AC104" s="57" t="s">
        <v>30</v>
      </c>
      <c r="AD104" s="1">
        <v>8.32</v>
      </c>
      <c r="AE104" s="28" t="s">
        <v>6</v>
      </c>
      <c r="AF104" s="1">
        <v>8.6</v>
      </c>
      <c r="AG104" s="28" t="s">
        <v>7</v>
      </c>
      <c r="AH104" s="1">
        <v>8.56</v>
      </c>
      <c r="AI104" s="28" t="s">
        <v>6</v>
      </c>
      <c r="AJ104" s="1">
        <v>8.36</v>
      </c>
      <c r="AK104" s="28" t="s">
        <v>6</v>
      </c>
      <c r="AL104" s="1"/>
      <c r="AM104" s="28" t="s">
        <v>1634</v>
      </c>
      <c r="AN104" s="57"/>
      <c r="AO104" s="1"/>
      <c r="AP104" s="28" t="s">
        <v>1634</v>
      </c>
      <c r="AQ104" s="1"/>
      <c r="AR104" s="28" t="s">
        <v>1634</v>
      </c>
      <c r="AS104" s="1" t="str">
        <f>IF(AR104="","",VLOOKUP(AR104,評価表!$B$2:$C$15,2))</f>
        <v/>
      </c>
      <c r="AT104" s="28" t="s">
        <v>1634</v>
      </c>
      <c r="AU104" s="1" t="str">
        <f>IF(AT104="","",VLOOKUP(AT104,評価表!$B$2:$C$15,2))</f>
        <v/>
      </c>
      <c r="AV104" s="28" t="s">
        <v>1634</v>
      </c>
      <c r="AW104" s="57"/>
      <c r="AX104" s="1"/>
      <c r="AY104" s="28" t="s">
        <v>1634</v>
      </c>
      <c r="AZ104" s="1" t="str">
        <f>IF(AY104="","",VLOOKUP(AY104,評価表!$B$2:$C$15,2))</f>
        <v/>
      </c>
      <c r="BA104" s="28" t="s">
        <v>1634</v>
      </c>
      <c r="BB104" s="1" t="str">
        <f>IF(BA104="","",VLOOKUP(BA104,評価表!$B$2:$C$15,2))</f>
        <v/>
      </c>
      <c r="BC104" s="28" t="s">
        <v>1634</v>
      </c>
      <c r="BD104" s="1" t="str">
        <f>IF(BC104="","",VLOOKUP(BC104,評価表!$B$2:$C$15,2))</f>
        <v/>
      </c>
      <c r="BE104" s="28" t="s">
        <v>1634</v>
      </c>
      <c r="BF104" s="1" t="str">
        <f>IF(BE104="","",VLOOKUP(BE104,評価表!$B$2:$C$15,2))</f>
        <v/>
      </c>
      <c r="BG104" s="57"/>
      <c r="BH104" s="1"/>
      <c r="BI104" s="1"/>
      <c r="BJ104" s="1"/>
      <c r="BK104" s="98">
        <f>MAX(L104:BJ104)</f>
        <v>8.6</v>
      </c>
      <c r="BL104" s="98">
        <f>MIN(L104:BK104)</f>
        <v>8.32</v>
      </c>
      <c r="BM104" s="81" t="str">
        <f>IF(BL104="","",VLOOKUP(BL104,評価表!$B$3:$C$15,2))</f>
        <v>☆９</v>
      </c>
      <c r="BN104" s="98">
        <f>BK104-BL104</f>
        <v>0.27999999999999936</v>
      </c>
      <c r="BO104" s="98" t="str">
        <f>E104</f>
        <v>こばやしさやな</v>
      </c>
    </row>
    <row r="105" spans="1:67" ht="20.100000000000001" hidden="1" customHeight="1">
      <c r="A105" s="62">
        <v>103</v>
      </c>
      <c r="B105" s="64" t="s">
        <v>332</v>
      </c>
      <c r="C105" s="65" t="s">
        <v>571</v>
      </c>
      <c r="D105" s="65" t="s">
        <v>556</v>
      </c>
      <c r="E105" s="62" t="s">
        <v>572</v>
      </c>
      <c r="F105" s="62" t="s">
        <v>36</v>
      </c>
      <c r="G105" s="83">
        <v>41187</v>
      </c>
      <c r="H105" s="62">
        <f ca="1">DATEDIF($G105,TODAY(),"Y")</f>
        <v>11</v>
      </c>
      <c r="I105" s="82" t="str">
        <f ca="1">CHOOSE(DATEDIF(G105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05" s="62" t="s">
        <v>573</v>
      </c>
      <c r="K105" s="70"/>
      <c r="L105" s="1"/>
      <c r="M105" s="28" t="str">
        <f>IF(L105="","",VLOOKUP(L105,評価表!$B$2:$C$15,2))</f>
        <v/>
      </c>
      <c r="N105" s="1"/>
      <c r="O105" s="28" t="s">
        <v>1634</v>
      </c>
      <c r="P105" s="1"/>
      <c r="Q105" s="28" t="s">
        <v>1634</v>
      </c>
      <c r="R105" s="37"/>
      <c r="S105" s="1"/>
      <c r="T105" s="28" t="s">
        <v>1634</v>
      </c>
      <c r="U105" s="1"/>
      <c r="V105" s="28" t="s">
        <v>1634</v>
      </c>
      <c r="W105" s="1"/>
      <c r="X105" s="28" t="s">
        <v>1634</v>
      </c>
      <c r="Y105" s="1"/>
      <c r="Z105" s="28" t="s">
        <v>1634</v>
      </c>
      <c r="AA105" s="1"/>
      <c r="AB105" s="28" t="s">
        <v>1634</v>
      </c>
      <c r="AC105" s="37"/>
      <c r="AD105" s="1"/>
      <c r="AE105" s="28" t="s">
        <v>1634</v>
      </c>
      <c r="AF105" s="1"/>
      <c r="AG105" s="28" t="s">
        <v>1634</v>
      </c>
      <c r="AH105" s="1"/>
      <c r="AI105" s="28" t="s">
        <v>1634</v>
      </c>
      <c r="AJ105" s="1"/>
      <c r="AK105" s="28" t="s">
        <v>1634</v>
      </c>
      <c r="AL105" s="1"/>
      <c r="AM105" s="28" t="s">
        <v>1634</v>
      </c>
      <c r="AN105" s="37"/>
      <c r="AO105" s="1"/>
      <c r="AP105" s="28" t="s">
        <v>1634</v>
      </c>
      <c r="AQ105" s="36"/>
      <c r="AR105" s="28" t="s">
        <v>1634</v>
      </c>
      <c r="AS105" s="36" t="str">
        <f>IF(AR105="","",VLOOKUP(AR105,評価表!$B$2:$C$15,2))</f>
        <v/>
      </c>
      <c r="AT105" s="28" t="s">
        <v>1634</v>
      </c>
      <c r="AU105" s="36" t="str">
        <f>IF(AT105="","",VLOOKUP(AT105,評価表!$B$2:$C$15,2))</f>
        <v/>
      </c>
      <c r="AV105" s="28" t="s">
        <v>1634</v>
      </c>
      <c r="AW105" s="37"/>
      <c r="AX105" s="36" t="str">
        <f>IF(AV105="","",VLOOKUP(AV105,評価表!$B$2:$C$15,2))</f>
        <v/>
      </c>
      <c r="AY105" s="28" t="s">
        <v>1634</v>
      </c>
      <c r="AZ105" s="36" t="str">
        <f>IF(AY105="","",VLOOKUP(AY105,評価表!$B$2:$C$15,2))</f>
        <v/>
      </c>
      <c r="BA105" s="28" t="s">
        <v>1634</v>
      </c>
      <c r="BB105" s="36" t="str">
        <f>IF(BA105="","",VLOOKUP(BA105,評価表!$B$2:$C$15,2))</f>
        <v/>
      </c>
      <c r="BC105" s="28" t="s">
        <v>1634</v>
      </c>
      <c r="BD105" s="36" t="str">
        <f>IF(BC105="","",VLOOKUP(BC105,評価表!$B$2:$C$15,2))</f>
        <v/>
      </c>
      <c r="BE105" s="28" t="s">
        <v>1634</v>
      </c>
      <c r="BF105" s="36" t="str">
        <f>IF(BE105="","",VLOOKUP(BE105,評価表!$B$2:$C$15,2))</f>
        <v/>
      </c>
      <c r="BG105" s="37"/>
      <c r="BH105" s="36"/>
      <c r="BI105" s="36"/>
      <c r="BJ105" s="36"/>
      <c r="BK105" s="98">
        <f>MAX(L105:BJ105)</f>
        <v>0</v>
      </c>
      <c r="BL105" s="98">
        <f>MIN(L105:BK105)</f>
        <v>0</v>
      </c>
      <c r="BM105" s="81" t="e">
        <f>IF(BL105="","",VLOOKUP(BL105,評価表!$B$3:$C$15,2))</f>
        <v>#N/A</v>
      </c>
      <c r="BN105" s="98">
        <f>BK105-BL105</f>
        <v>0</v>
      </c>
      <c r="BO105" s="98" t="str">
        <f>E105</f>
        <v>はらだ みなみ</v>
      </c>
    </row>
    <row r="106" spans="1:67" ht="20.100000000000001" hidden="1" customHeight="1">
      <c r="A106" s="62">
        <v>104</v>
      </c>
      <c r="B106" s="66" t="s">
        <v>368</v>
      </c>
      <c r="C106" s="65" t="s">
        <v>574</v>
      </c>
      <c r="D106" s="65" t="s">
        <v>556</v>
      </c>
      <c r="E106" s="75" t="s">
        <v>575</v>
      </c>
      <c r="F106" s="75" t="s">
        <v>36</v>
      </c>
      <c r="G106" s="78">
        <v>41354</v>
      </c>
      <c r="H106" s="74">
        <f ca="1">DATEDIF($G106,TODAY(),"Y")</f>
        <v>11</v>
      </c>
      <c r="I106" s="82" t="str">
        <f ca="1">CHOOSE(DATEDIF(G106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06" s="62" t="s">
        <v>321</v>
      </c>
      <c r="K106" s="70"/>
      <c r="L106" s="1"/>
      <c r="M106" s="28" t="str">
        <f>IF(L106="","",VLOOKUP(L106,評価表!$B$2:$C$15,2))</f>
        <v/>
      </c>
      <c r="N106" s="1"/>
      <c r="O106" s="28" t="s">
        <v>1634</v>
      </c>
      <c r="P106" s="1"/>
      <c r="Q106" s="28" t="s">
        <v>1634</v>
      </c>
      <c r="R106" s="37"/>
      <c r="S106" s="1"/>
      <c r="T106" s="28" t="s">
        <v>1634</v>
      </c>
      <c r="U106" s="1"/>
      <c r="V106" s="28" t="s">
        <v>1634</v>
      </c>
      <c r="W106" s="1"/>
      <c r="X106" s="28" t="s">
        <v>1634</v>
      </c>
      <c r="Y106" s="1"/>
      <c r="Z106" s="28" t="s">
        <v>1634</v>
      </c>
      <c r="AA106" s="1"/>
      <c r="AB106" s="28" t="s">
        <v>1634</v>
      </c>
      <c r="AC106" s="37"/>
      <c r="AD106" s="1"/>
      <c r="AE106" s="28" t="s">
        <v>1634</v>
      </c>
      <c r="AF106" s="1"/>
      <c r="AG106" s="28" t="s">
        <v>1634</v>
      </c>
      <c r="AH106" s="1"/>
      <c r="AI106" s="28" t="s">
        <v>1634</v>
      </c>
      <c r="AJ106" s="1"/>
      <c r="AK106" s="28" t="s">
        <v>1634</v>
      </c>
      <c r="AL106" s="1"/>
      <c r="AM106" s="28" t="s">
        <v>1634</v>
      </c>
      <c r="AN106" s="37"/>
      <c r="AO106" s="1"/>
      <c r="AP106" s="28" t="s">
        <v>1634</v>
      </c>
      <c r="AQ106" s="36"/>
      <c r="AR106" s="28" t="s">
        <v>1634</v>
      </c>
      <c r="AS106" s="36" t="str">
        <f>IF(AR106="","",VLOOKUP(AR106,評価表!$B$2:$C$15,2))</f>
        <v/>
      </c>
      <c r="AT106" s="28" t="s">
        <v>1634</v>
      </c>
      <c r="AU106" s="36" t="str">
        <f>IF(AT106="","",VLOOKUP(AT106,評価表!$B$2:$C$15,2))</f>
        <v/>
      </c>
      <c r="AV106" s="28" t="s">
        <v>1634</v>
      </c>
      <c r="AW106" s="37"/>
      <c r="AX106" s="36" t="str">
        <f>IF(AV106="","",VLOOKUP(AV106,評価表!$B$2:$C$15,2))</f>
        <v/>
      </c>
      <c r="AY106" s="28" t="s">
        <v>1634</v>
      </c>
      <c r="AZ106" s="36" t="str">
        <f>IF(AY106="","",VLOOKUP(AY106,評価表!$B$2:$C$15,2))</f>
        <v/>
      </c>
      <c r="BA106" s="28" t="s">
        <v>1634</v>
      </c>
      <c r="BB106" s="36" t="str">
        <f>IF(BA106="","",VLOOKUP(BA106,評価表!$B$2:$C$15,2))</f>
        <v/>
      </c>
      <c r="BC106" s="28" t="s">
        <v>1634</v>
      </c>
      <c r="BD106" s="36" t="str">
        <f>IF(BC106="","",VLOOKUP(BC106,評価表!$B$2:$C$15,2))</f>
        <v/>
      </c>
      <c r="BE106" s="28" t="s">
        <v>1634</v>
      </c>
      <c r="BF106" s="36" t="str">
        <f>IF(BE106="","",VLOOKUP(BE106,評価表!$B$2:$C$15,2))</f>
        <v/>
      </c>
      <c r="BG106" s="37"/>
      <c r="BH106" s="36"/>
      <c r="BI106" s="36"/>
      <c r="BJ106" s="36"/>
      <c r="BK106" s="98">
        <f>MAX(L106:BJ106)</f>
        <v>0</v>
      </c>
      <c r="BL106" s="98">
        <f>MIN(L106:BK106)</f>
        <v>0</v>
      </c>
      <c r="BM106" s="81" t="e">
        <f>IF(BL106="","",VLOOKUP(BL106,評価表!$B$3:$C$15,2))</f>
        <v>#N/A</v>
      </c>
      <c r="BN106" s="98">
        <f>BK106-BL106</f>
        <v>0</v>
      </c>
      <c r="BO106" s="98" t="str">
        <f>E106</f>
        <v>まき さやか</v>
      </c>
    </row>
    <row r="107" spans="1:67" ht="20.100000000000001" hidden="1" customHeight="1">
      <c r="A107" s="62">
        <v>105</v>
      </c>
      <c r="B107" s="73" t="s">
        <v>576</v>
      </c>
      <c r="C107" s="65" t="s">
        <v>577</v>
      </c>
      <c r="D107" s="65" t="s">
        <v>556</v>
      </c>
      <c r="E107" s="75" t="s">
        <v>578</v>
      </c>
      <c r="F107" s="75" t="s">
        <v>36</v>
      </c>
      <c r="G107" s="78">
        <v>40833</v>
      </c>
      <c r="H107" s="74">
        <f ca="1">DATEDIF($G107,TODAY(),"Y")</f>
        <v>12</v>
      </c>
      <c r="I107" s="82" t="str">
        <f ca="1">CHOOSE(DATEDIF(G107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07" s="75" t="s">
        <v>321</v>
      </c>
      <c r="K107" s="76"/>
      <c r="L107" s="1"/>
      <c r="M107" s="28" t="str">
        <f>IF(L107="","",VLOOKUP(L107,評価表!$B$2:$C$15,2))</f>
        <v/>
      </c>
      <c r="N107" s="1"/>
      <c r="O107" s="28" t="s">
        <v>1634</v>
      </c>
      <c r="P107" s="1"/>
      <c r="Q107" s="28" t="s">
        <v>1634</v>
      </c>
      <c r="R107" s="37"/>
      <c r="S107" s="1"/>
      <c r="T107" s="28" t="s">
        <v>1634</v>
      </c>
      <c r="U107" s="1"/>
      <c r="V107" s="28" t="s">
        <v>1634</v>
      </c>
      <c r="W107" s="1"/>
      <c r="X107" s="28" t="s">
        <v>1634</v>
      </c>
      <c r="Y107" s="1"/>
      <c r="Z107" s="28" t="s">
        <v>1634</v>
      </c>
      <c r="AA107" s="1"/>
      <c r="AB107" s="28" t="s">
        <v>1634</v>
      </c>
      <c r="AC107" s="37"/>
      <c r="AD107" s="1"/>
      <c r="AE107" s="28" t="s">
        <v>1634</v>
      </c>
      <c r="AF107" s="1"/>
      <c r="AG107" s="28" t="s">
        <v>1634</v>
      </c>
      <c r="AH107" s="1"/>
      <c r="AI107" s="28" t="s">
        <v>1634</v>
      </c>
      <c r="AJ107" s="1"/>
      <c r="AK107" s="28" t="s">
        <v>1634</v>
      </c>
      <c r="AL107" s="1"/>
      <c r="AM107" s="28" t="s">
        <v>1634</v>
      </c>
      <c r="AN107" s="37"/>
      <c r="AO107" s="1"/>
      <c r="AP107" s="28" t="s">
        <v>1634</v>
      </c>
      <c r="AQ107" s="36"/>
      <c r="AR107" s="28" t="s">
        <v>1634</v>
      </c>
      <c r="AS107" s="36" t="str">
        <f>IF(AR107="","",VLOOKUP(AR107,評価表!$B$2:$C$15,2))</f>
        <v/>
      </c>
      <c r="AT107" s="28" t="s">
        <v>1634</v>
      </c>
      <c r="AU107" s="36" t="str">
        <f>IF(AT107="","",VLOOKUP(AT107,評価表!$B$2:$C$15,2))</f>
        <v/>
      </c>
      <c r="AV107" s="28" t="s">
        <v>1634</v>
      </c>
      <c r="AW107" s="37"/>
      <c r="AX107" s="36" t="str">
        <f>IF(AV107="","",VLOOKUP(AV107,評価表!$B$2:$C$15,2))</f>
        <v/>
      </c>
      <c r="AY107" s="28" t="s">
        <v>1634</v>
      </c>
      <c r="AZ107" s="36" t="str">
        <f>IF(AY107="","",VLOOKUP(AY107,評価表!$B$2:$C$15,2))</f>
        <v/>
      </c>
      <c r="BA107" s="28" t="s">
        <v>1634</v>
      </c>
      <c r="BB107" s="36" t="str">
        <f>IF(BA107="","",VLOOKUP(BA107,評価表!$B$2:$C$15,2))</f>
        <v/>
      </c>
      <c r="BC107" s="28" t="s">
        <v>1634</v>
      </c>
      <c r="BD107" s="36" t="str">
        <f>IF(BC107="","",VLOOKUP(BC107,評価表!$B$2:$C$15,2))</f>
        <v/>
      </c>
      <c r="BE107" s="28" t="s">
        <v>1634</v>
      </c>
      <c r="BF107" s="36" t="str">
        <f>IF(BE107="","",VLOOKUP(BE107,評価表!$B$2:$C$15,2))</f>
        <v/>
      </c>
      <c r="BG107" s="37"/>
      <c r="BH107" s="36"/>
      <c r="BI107" s="36"/>
      <c r="BJ107" s="36"/>
      <c r="BK107" s="98">
        <f>MAX(L107:BJ107)</f>
        <v>0</v>
      </c>
      <c r="BL107" s="98">
        <f>MIN(L107:BK107)</f>
        <v>0</v>
      </c>
      <c r="BM107" s="81" t="e">
        <f>IF(BL107="","",VLOOKUP(BL107,評価表!$B$3:$C$15,2))</f>
        <v>#N/A</v>
      </c>
      <c r="BN107" s="98">
        <f>BK107-BL107</f>
        <v>0</v>
      </c>
      <c r="BO107" s="98" t="str">
        <f>E107</f>
        <v>やまだりおな</v>
      </c>
    </row>
    <row r="108" spans="1:67" ht="20.100000000000001" hidden="1" customHeight="1">
      <c r="A108" s="62">
        <v>106</v>
      </c>
      <c r="B108" s="73" t="s">
        <v>539</v>
      </c>
      <c r="C108" s="65" t="s">
        <v>579</v>
      </c>
      <c r="D108" s="65" t="s">
        <v>556</v>
      </c>
      <c r="E108" s="75" t="s">
        <v>580</v>
      </c>
      <c r="F108" s="75" t="s">
        <v>36</v>
      </c>
      <c r="G108" s="78">
        <v>40587</v>
      </c>
      <c r="H108" s="74">
        <f ca="1">DATEDIF($G108,TODAY(),"Y")</f>
        <v>13</v>
      </c>
      <c r="I108" s="82" t="str">
        <f ca="1">CHOOSE(DATEDIF(G108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08" s="75" t="s">
        <v>321</v>
      </c>
      <c r="K108" s="76"/>
      <c r="L108" s="1"/>
      <c r="M108" s="28" t="str">
        <f>IF(L108="","",VLOOKUP(L108,評価表!$B$2:$C$15,2))</f>
        <v/>
      </c>
      <c r="N108" s="1"/>
      <c r="O108" s="28" t="s">
        <v>1634</v>
      </c>
      <c r="P108" s="1"/>
      <c r="Q108" s="28" t="s">
        <v>1634</v>
      </c>
      <c r="R108" s="37"/>
      <c r="S108" s="1"/>
      <c r="T108" s="28" t="s">
        <v>1634</v>
      </c>
      <c r="U108" s="1"/>
      <c r="V108" s="28" t="s">
        <v>1634</v>
      </c>
      <c r="W108" s="1"/>
      <c r="X108" s="28" t="s">
        <v>1634</v>
      </c>
      <c r="Y108" s="1"/>
      <c r="Z108" s="28" t="s">
        <v>1634</v>
      </c>
      <c r="AA108" s="1"/>
      <c r="AB108" s="28" t="s">
        <v>1634</v>
      </c>
      <c r="AC108" s="37"/>
      <c r="AD108" s="1"/>
      <c r="AE108" s="28" t="s">
        <v>1634</v>
      </c>
      <c r="AF108" s="1"/>
      <c r="AG108" s="28" t="s">
        <v>1634</v>
      </c>
      <c r="AH108" s="1"/>
      <c r="AI108" s="28" t="s">
        <v>1634</v>
      </c>
      <c r="AJ108" s="1"/>
      <c r="AK108" s="28" t="s">
        <v>1634</v>
      </c>
      <c r="AL108" s="1"/>
      <c r="AM108" s="28" t="s">
        <v>1634</v>
      </c>
      <c r="AN108" s="37"/>
      <c r="AO108" s="1"/>
      <c r="AP108" s="28" t="s">
        <v>1634</v>
      </c>
      <c r="AQ108" s="36"/>
      <c r="AR108" s="28" t="s">
        <v>1634</v>
      </c>
      <c r="AS108" s="36" t="str">
        <f>IF(AR108="","",VLOOKUP(AR108,評価表!$B$2:$C$15,2))</f>
        <v/>
      </c>
      <c r="AT108" s="28" t="s">
        <v>1634</v>
      </c>
      <c r="AU108" s="36" t="str">
        <f>IF(AT108="","",VLOOKUP(AT108,評価表!$B$2:$C$15,2))</f>
        <v/>
      </c>
      <c r="AV108" s="28" t="s">
        <v>1634</v>
      </c>
      <c r="AW108" s="37"/>
      <c r="AX108" s="36" t="str">
        <f>IF(AV108="","",VLOOKUP(AV108,評価表!$B$2:$C$15,2))</f>
        <v/>
      </c>
      <c r="AY108" s="28" t="s">
        <v>1634</v>
      </c>
      <c r="AZ108" s="36" t="str">
        <f>IF(AY108="","",VLOOKUP(AY108,評価表!$B$2:$C$15,2))</f>
        <v/>
      </c>
      <c r="BA108" s="28" t="s">
        <v>1634</v>
      </c>
      <c r="BB108" s="36" t="str">
        <f>IF(BA108="","",VLOOKUP(BA108,評価表!$B$2:$C$15,2))</f>
        <v/>
      </c>
      <c r="BC108" s="28" t="s">
        <v>1634</v>
      </c>
      <c r="BD108" s="36" t="str">
        <f>IF(BC108="","",VLOOKUP(BC108,評価表!$B$2:$C$15,2))</f>
        <v/>
      </c>
      <c r="BE108" s="28" t="s">
        <v>1634</v>
      </c>
      <c r="BF108" s="36" t="str">
        <f>IF(BE108="","",VLOOKUP(BE108,評価表!$B$2:$C$15,2))</f>
        <v/>
      </c>
      <c r="BG108" s="37"/>
      <c r="BH108" s="36"/>
      <c r="BI108" s="36"/>
      <c r="BJ108" s="36"/>
      <c r="BK108" s="98">
        <f>MAX(L108:BJ108)</f>
        <v>0</v>
      </c>
      <c r="BL108" s="98">
        <f>MIN(L108:BK108)</f>
        <v>0</v>
      </c>
      <c r="BM108" s="81" t="e">
        <f>IF(BL108="","",VLOOKUP(BL108,評価表!$B$3:$C$15,2))</f>
        <v>#N/A</v>
      </c>
      <c r="BN108" s="98">
        <f>BK108-BL108</f>
        <v>0</v>
      </c>
      <c r="BO108" s="98" t="str">
        <f>E108</f>
        <v>かくかわ こころ</v>
      </c>
    </row>
    <row r="109" spans="1:67" ht="20.100000000000001" hidden="1" customHeight="1">
      <c r="A109" s="62">
        <v>107</v>
      </c>
      <c r="B109" s="66" t="s">
        <v>368</v>
      </c>
      <c r="C109" s="65" t="s">
        <v>581</v>
      </c>
      <c r="D109" s="65" t="s">
        <v>350</v>
      </c>
      <c r="E109" s="75" t="s">
        <v>582</v>
      </c>
      <c r="F109" s="62" t="s">
        <v>29</v>
      </c>
      <c r="G109" s="78">
        <v>40926</v>
      </c>
      <c r="H109" s="74">
        <f ca="1">DATEDIF($G109,TODAY(),"Y")</f>
        <v>12</v>
      </c>
      <c r="I109" s="82" t="str">
        <f ca="1">CHOOSE(DATEDIF(G109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09" s="75" t="s">
        <v>321</v>
      </c>
      <c r="K109" s="76"/>
      <c r="L109" s="1"/>
      <c r="M109" s="28" t="str">
        <f>IF(L109="","",VLOOKUP(L109,評価表!$B$2:$C$15,2))</f>
        <v/>
      </c>
      <c r="N109" s="1"/>
      <c r="O109" s="28" t="s">
        <v>1634</v>
      </c>
      <c r="P109" s="1"/>
      <c r="Q109" s="28" t="s">
        <v>1634</v>
      </c>
      <c r="R109" s="37"/>
      <c r="S109" s="1"/>
      <c r="T109" s="28" t="s">
        <v>1634</v>
      </c>
      <c r="U109" s="1"/>
      <c r="V109" s="28" t="s">
        <v>1634</v>
      </c>
      <c r="W109" s="1"/>
      <c r="X109" s="28" t="s">
        <v>1634</v>
      </c>
      <c r="Y109" s="1"/>
      <c r="Z109" s="28" t="s">
        <v>1634</v>
      </c>
      <c r="AA109" s="1"/>
      <c r="AB109" s="28" t="s">
        <v>1634</v>
      </c>
      <c r="AC109" s="37"/>
      <c r="AD109" s="1"/>
      <c r="AE109" s="28" t="s">
        <v>1634</v>
      </c>
      <c r="AF109" s="1"/>
      <c r="AG109" s="28" t="s">
        <v>1634</v>
      </c>
      <c r="AH109" s="1"/>
      <c r="AI109" s="28" t="s">
        <v>1634</v>
      </c>
      <c r="AJ109" s="1"/>
      <c r="AK109" s="28" t="s">
        <v>1634</v>
      </c>
      <c r="AL109" s="1"/>
      <c r="AM109" s="28" t="s">
        <v>1634</v>
      </c>
      <c r="AN109" s="37"/>
      <c r="AO109" s="36"/>
      <c r="AP109" s="28" t="s">
        <v>1634</v>
      </c>
      <c r="AQ109" s="36"/>
      <c r="AR109" s="28" t="s">
        <v>1634</v>
      </c>
      <c r="AS109" s="36" t="str">
        <f>IF(AR109="","",VLOOKUP(AR109,評価表!$B$2:$C$15,2))</f>
        <v/>
      </c>
      <c r="AT109" s="28" t="s">
        <v>1634</v>
      </c>
      <c r="AU109" s="36" t="str">
        <f>IF(AT109="","",VLOOKUP(AT109,評価表!$B$2:$C$15,2))</f>
        <v/>
      </c>
      <c r="AV109" s="28" t="s">
        <v>1634</v>
      </c>
      <c r="AW109" s="37"/>
      <c r="AX109" s="36" t="str">
        <f>IF(AV109="","",VLOOKUP(AV109,評価表!$B$2:$C$15,2))</f>
        <v/>
      </c>
      <c r="AY109" s="28" t="s">
        <v>1634</v>
      </c>
      <c r="AZ109" s="36" t="str">
        <f>IF(AY109="","",VLOOKUP(AY109,評価表!$B$2:$C$15,2))</f>
        <v/>
      </c>
      <c r="BA109" s="28" t="s">
        <v>1634</v>
      </c>
      <c r="BB109" s="36" t="str">
        <f>IF(BA109="","",VLOOKUP(BA109,評価表!$B$2:$C$15,2))</f>
        <v/>
      </c>
      <c r="BC109" s="28" t="s">
        <v>1634</v>
      </c>
      <c r="BD109" s="36" t="str">
        <f>IF(BC109="","",VLOOKUP(BC109,評価表!$B$2:$C$15,2))</f>
        <v/>
      </c>
      <c r="BE109" s="28" t="s">
        <v>1634</v>
      </c>
      <c r="BF109" s="36" t="str">
        <f>IF(BE109="","",VLOOKUP(BE109,評価表!$B$2:$C$15,2))</f>
        <v/>
      </c>
      <c r="BG109" s="37"/>
      <c r="BH109" s="36"/>
      <c r="BI109" s="36"/>
      <c r="BJ109" s="36"/>
      <c r="BK109" s="98">
        <f>MAX(L109:BJ109)</f>
        <v>0</v>
      </c>
      <c r="BL109" s="98">
        <f>MIN(L109:BK109)</f>
        <v>0</v>
      </c>
      <c r="BM109" s="81" t="e">
        <f>IF(BL109="","",VLOOKUP(BL109,評価表!$B$3:$C$15,2))</f>
        <v>#N/A</v>
      </c>
      <c r="BN109" s="98">
        <f>BK109-BL109</f>
        <v>0</v>
      </c>
      <c r="BO109" s="98" t="str">
        <f>E109</f>
        <v>くわはらたいが</v>
      </c>
    </row>
    <row r="110" spans="1:67" ht="20.100000000000001" hidden="1" customHeight="1">
      <c r="A110" s="62">
        <v>108</v>
      </c>
      <c r="B110" s="73" t="s">
        <v>583</v>
      </c>
      <c r="C110" s="65" t="s">
        <v>584</v>
      </c>
      <c r="D110" s="65" t="s">
        <v>556</v>
      </c>
      <c r="E110" s="75" t="s">
        <v>585</v>
      </c>
      <c r="F110" s="75" t="s">
        <v>36</v>
      </c>
      <c r="G110" s="78">
        <v>41424</v>
      </c>
      <c r="H110" s="74">
        <f ca="1">DATEDIF($G110,TODAY(),"Y")</f>
        <v>11</v>
      </c>
      <c r="I110" s="82" t="str">
        <f ca="1">CHOOSE(DATEDIF(G110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110" s="62" t="s">
        <v>321</v>
      </c>
      <c r="K110" s="70"/>
      <c r="L110" s="1"/>
      <c r="M110" s="28" t="str">
        <f>IF(L110="","",VLOOKUP(L110,評価表!$B$2:$C$15,2))</f>
        <v/>
      </c>
      <c r="N110" s="1"/>
      <c r="O110" s="28" t="s">
        <v>1634</v>
      </c>
      <c r="P110" s="1"/>
      <c r="Q110" s="28" t="s">
        <v>1634</v>
      </c>
      <c r="R110" s="37"/>
      <c r="S110" s="1"/>
      <c r="T110" s="28" t="s">
        <v>1634</v>
      </c>
      <c r="U110" s="1"/>
      <c r="V110" s="28" t="s">
        <v>1634</v>
      </c>
      <c r="W110" s="1"/>
      <c r="X110" s="28" t="s">
        <v>1634</v>
      </c>
      <c r="Y110" s="1"/>
      <c r="Z110" s="28" t="s">
        <v>1634</v>
      </c>
      <c r="AA110" s="1"/>
      <c r="AB110" s="28" t="s">
        <v>1634</v>
      </c>
      <c r="AC110" s="37"/>
      <c r="AD110" s="1"/>
      <c r="AE110" s="28" t="s">
        <v>1634</v>
      </c>
      <c r="AF110" s="1"/>
      <c r="AG110" s="28" t="s">
        <v>1634</v>
      </c>
      <c r="AH110" s="1"/>
      <c r="AI110" s="28" t="s">
        <v>1634</v>
      </c>
      <c r="AJ110" s="1"/>
      <c r="AK110" s="28" t="s">
        <v>1634</v>
      </c>
      <c r="AL110" s="1"/>
      <c r="AM110" s="28" t="s">
        <v>1634</v>
      </c>
      <c r="AN110" s="37"/>
      <c r="AO110" s="1"/>
      <c r="AP110" s="28" t="s">
        <v>1634</v>
      </c>
      <c r="AQ110" s="36"/>
      <c r="AR110" s="28" t="s">
        <v>1634</v>
      </c>
      <c r="AS110" s="36" t="str">
        <f>IF(AR110="","",VLOOKUP(AR110,評価表!$B$2:$C$15,2))</f>
        <v/>
      </c>
      <c r="AT110" s="28" t="s">
        <v>1634</v>
      </c>
      <c r="AU110" s="36" t="str">
        <f>IF(AT110="","",VLOOKUP(AT110,評価表!$B$2:$C$15,2))</f>
        <v/>
      </c>
      <c r="AV110" s="28" t="s">
        <v>1634</v>
      </c>
      <c r="AW110" s="37"/>
      <c r="AX110" s="36" t="str">
        <f>IF(AV110="","",VLOOKUP(AV110,評価表!$B$2:$C$15,2))</f>
        <v/>
      </c>
      <c r="AY110" s="28" t="s">
        <v>1634</v>
      </c>
      <c r="AZ110" s="36" t="str">
        <f>IF(AY110="","",VLOOKUP(AY110,評価表!$B$2:$C$15,2))</f>
        <v/>
      </c>
      <c r="BA110" s="28" t="s">
        <v>1634</v>
      </c>
      <c r="BB110" s="36" t="str">
        <f>IF(BA110="","",VLOOKUP(BA110,評価表!$B$2:$C$15,2))</f>
        <v/>
      </c>
      <c r="BC110" s="28" t="s">
        <v>1634</v>
      </c>
      <c r="BD110" s="36" t="str">
        <f>IF(BC110="","",VLOOKUP(BC110,評価表!$B$2:$C$15,2))</f>
        <v/>
      </c>
      <c r="BE110" s="28" t="s">
        <v>1634</v>
      </c>
      <c r="BF110" s="36" t="str">
        <f>IF(BE110="","",VLOOKUP(BE110,評価表!$B$2:$C$15,2))</f>
        <v/>
      </c>
      <c r="BG110" s="37"/>
      <c r="BH110" s="36"/>
      <c r="BI110" s="36"/>
      <c r="BJ110" s="36"/>
      <c r="BK110" s="98">
        <f>MAX(L110:BJ110)</f>
        <v>0</v>
      </c>
      <c r="BL110" s="98">
        <f>MIN(L110:BK110)</f>
        <v>0</v>
      </c>
      <c r="BM110" s="81" t="e">
        <f>IF(BL110="","",VLOOKUP(BL110,評価表!$B$3:$C$15,2))</f>
        <v>#N/A</v>
      </c>
      <c r="BN110" s="98">
        <f>BK110-BL110</f>
        <v>0</v>
      </c>
      <c r="BO110" s="98" t="str">
        <f>E110</f>
        <v>ふるた すみれ</v>
      </c>
    </row>
    <row r="111" spans="1:67" ht="20.100000000000001" hidden="1" customHeight="1">
      <c r="A111" s="62">
        <v>109</v>
      </c>
      <c r="B111" s="66" t="s">
        <v>421</v>
      </c>
      <c r="C111" s="65" t="s">
        <v>586</v>
      </c>
      <c r="D111" s="65" t="s">
        <v>556</v>
      </c>
      <c r="E111" s="75" t="s">
        <v>587</v>
      </c>
      <c r="F111" s="75" t="s">
        <v>588</v>
      </c>
      <c r="G111" s="78">
        <v>40418</v>
      </c>
      <c r="H111" s="74">
        <f ca="1">DATEDIF($G111,TODAY(),"Y")</f>
        <v>13</v>
      </c>
      <c r="I111" s="82" t="str">
        <f ca="1">CHOOSE(DATEDIF(G111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11" s="75" t="s">
        <v>321</v>
      </c>
      <c r="K111" s="76"/>
      <c r="L111" s="1"/>
      <c r="M111" s="28" t="str">
        <f>IF(L111="","",VLOOKUP(L111,評価表!$B$2:$C$15,2))</f>
        <v/>
      </c>
      <c r="N111" s="1"/>
      <c r="O111" s="28" t="s">
        <v>1634</v>
      </c>
      <c r="P111" s="1"/>
      <c r="Q111" s="28" t="s">
        <v>1634</v>
      </c>
      <c r="R111" s="37"/>
      <c r="S111" s="1"/>
      <c r="T111" s="28" t="s">
        <v>1634</v>
      </c>
      <c r="U111" s="1"/>
      <c r="V111" s="28" t="s">
        <v>1634</v>
      </c>
      <c r="W111" s="1"/>
      <c r="X111" s="28" t="s">
        <v>1634</v>
      </c>
      <c r="Y111" s="1"/>
      <c r="Z111" s="28" t="s">
        <v>1634</v>
      </c>
      <c r="AA111" s="1"/>
      <c r="AB111" s="28" t="s">
        <v>1634</v>
      </c>
      <c r="AC111" s="37"/>
      <c r="AD111" s="1"/>
      <c r="AE111" s="28" t="s">
        <v>1634</v>
      </c>
      <c r="AF111" s="1"/>
      <c r="AG111" s="28" t="s">
        <v>1634</v>
      </c>
      <c r="AH111" s="1"/>
      <c r="AI111" s="28" t="s">
        <v>1634</v>
      </c>
      <c r="AJ111" s="1"/>
      <c r="AK111" s="28" t="s">
        <v>1634</v>
      </c>
      <c r="AL111" s="1"/>
      <c r="AM111" s="28" t="s">
        <v>1634</v>
      </c>
      <c r="AN111" s="37"/>
      <c r="AO111" s="1"/>
      <c r="AP111" s="28" t="s">
        <v>1634</v>
      </c>
      <c r="AQ111" s="36"/>
      <c r="AR111" s="28" t="s">
        <v>1634</v>
      </c>
      <c r="AS111" s="36" t="str">
        <f>IF(AR111="","",VLOOKUP(AR111,評価表!$B$2:$C$15,2))</f>
        <v/>
      </c>
      <c r="AT111" s="28" t="s">
        <v>1634</v>
      </c>
      <c r="AU111" s="36" t="str">
        <f>IF(AT111="","",VLOOKUP(AT111,評価表!$B$2:$C$15,2))</f>
        <v/>
      </c>
      <c r="AV111" s="28" t="s">
        <v>1634</v>
      </c>
      <c r="AW111" s="37"/>
      <c r="AX111" s="36" t="str">
        <f>IF(AV111="","",VLOOKUP(AV111,評価表!$B$2:$C$15,2))</f>
        <v/>
      </c>
      <c r="AY111" s="28" t="s">
        <v>1634</v>
      </c>
      <c r="AZ111" s="36" t="str">
        <f>IF(AY111="","",VLOOKUP(AY111,評価表!$B$2:$C$15,2))</f>
        <v/>
      </c>
      <c r="BA111" s="28" t="s">
        <v>1634</v>
      </c>
      <c r="BB111" s="36" t="str">
        <f>IF(BA111="","",VLOOKUP(BA111,評価表!$B$2:$C$15,2))</f>
        <v/>
      </c>
      <c r="BC111" s="28" t="s">
        <v>1634</v>
      </c>
      <c r="BD111" s="36" t="str">
        <f>IF(BC111="","",VLOOKUP(BC111,評価表!$B$2:$C$15,2))</f>
        <v/>
      </c>
      <c r="BE111" s="28" t="s">
        <v>1634</v>
      </c>
      <c r="BF111" s="36" t="str">
        <f>IF(BE111="","",VLOOKUP(BE111,評価表!$B$2:$C$15,2))</f>
        <v/>
      </c>
      <c r="BG111" s="37"/>
      <c r="BH111" s="36"/>
      <c r="BI111" s="36"/>
      <c r="BJ111" s="36"/>
      <c r="BK111" s="98">
        <f>MAX(L111:BJ111)</f>
        <v>0</v>
      </c>
      <c r="BL111" s="98">
        <f>MIN(L111:BK111)</f>
        <v>0</v>
      </c>
      <c r="BM111" s="81" t="e">
        <f>IF(BL111="","",VLOOKUP(BL111,評価表!$B$3:$C$15,2))</f>
        <v>#N/A</v>
      </c>
      <c r="BN111" s="98">
        <f>BK111-BL111</f>
        <v>0</v>
      </c>
      <c r="BO111" s="98" t="str">
        <f>E111</f>
        <v>はら ともか</v>
      </c>
    </row>
    <row r="112" spans="1:67" ht="20.100000000000001" hidden="1" customHeight="1">
      <c r="A112" s="62">
        <v>110</v>
      </c>
      <c r="B112" s="64" t="s">
        <v>332</v>
      </c>
      <c r="C112" s="65" t="s">
        <v>589</v>
      </c>
      <c r="D112" s="65" t="s">
        <v>556</v>
      </c>
      <c r="E112" s="75" t="s">
        <v>590</v>
      </c>
      <c r="F112" s="75" t="s">
        <v>36</v>
      </c>
      <c r="G112" s="78">
        <v>41396</v>
      </c>
      <c r="H112" s="74">
        <f ca="1">DATEDIF($G112,TODAY(),"Y")</f>
        <v>11</v>
      </c>
      <c r="I112" s="82" t="str">
        <f ca="1">CHOOSE(DATEDIF(G112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112" s="67" t="s">
        <v>352</v>
      </c>
      <c r="K112" s="70"/>
      <c r="L112" s="1"/>
      <c r="M112" s="28" t="str">
        <f>IF(L112="","",VLOOKUP(L112,評価表!$B$2:$C$15,2))</f>
        <v/>
      </c>
      <c r="N112" s="1"/>
      <c r="O112" s="28" t="s">
        <v>1634</v>
      </c>
      <c r="P112" s="1"/>
      <c r="Q112" s="28" t="s">
        <v>1634</v>
      </c>
      <c r="R112" s="37"/>
      <c r="S112" s="1"/>
      <c r="T112" s="28" t="s">
        <v>1634</v>
      </c>
      <c r="U112" s="1"/>
      <c r="V112" s="28" t="s">
        <v>1634</v>
      </c>
      <c r="W112" s="1"/>
      <c r="X112" s="28" t="s">
        <v>1634</v>
      </c>
      <c r="Y112" s="1"/>
      <c r="Z112" s="28" t="s">
        <v>1634</v>
      </c>
      <c r="AA112" s="1"/>
      <c r="AB112" s="28" t="s">
        <v>1634</v>
      </c>
      <c r="AC112" s="37"/>
      <c r="AD112" s="1"/>
      <c r="AE112" s="28" t="s">
        <v>1634</v>
      </c>
      <c r="AF112" s="1"/>
      <c r="AG112" s="28" t="s">
        <v>1634</v>
      </c>
      <c r="AH112" s="1"/>
      <c r="AI112" s="28" t="s">
        <v>1634</v>
      </c>
      <c r="AJ112" s="1"/>
      <c r="AK112" s="28" t="s">
        <v>1634</v>
      </c>
      <c r="AL112" s="1"/>
      <c r="AM112" s="28" t="s">
        <v>1634</v>
      </c>
      <c r="AN112" s="37"/>
      <c r="AO112" s="1"/>
      <c r="AP112" s="28" t="s">
        <v>1634</v>
      </c>
      <c r="AQ112" s="36"/>
      <c r="AR112" s="28" t="s">
        <v>1634</v>
      </c>
      <c r="AS112" s="36" t="str">
        <f>IF(AR112="","",VLOOKUP(AR112,評価表!$B$2:$C$15,2))</f>
        <v/>
      </c>
      <c r="AT112" s="28" t="s">
        <v>1634</v>
      </c>
      <c r="AU112" s="36" t="str">
        <f>IF(AT112="","",VLOOKUP(AT112,評価表!$B$2:$C$15,2))</f>
        <v/>
      </c>
      <c r="AV112" s="28" t="s">
        <v>1634</v>
      </c>
      <c r="AW112" s="37"/>
      <c r="AX112" s="36" t="str">
        <f>IF(AV112="","",VLOOKUP(AV112,評価表!$B$2:$C$15,2))</f>
        <v/>
      </c>
      <c r="AY112" s="28" t="s">
        <v>1634</v>
      </c>
      <c r="AZ112" s="36" t="str">
        <f>IF(AY112="","",VLOOKUP(AY112,評価表!$B$2:$C$15,2))</f>
        <v/>
      </c>
      <c r="BA112" s="28" t="s">
        <v>1634</v>
      </c>
      <c r="BB112" s="36" t="str">
        <f>IF(BA112="","",VLOOKUP(BA112,評価表!$B$2:$C$15,2))</f>
        <v/>
      </c>
      <c r="BC112" s="28" t="s">
        <v>1634</v>
      </c>
      <c r="BD112" s="36" t="str">
        <f>IF(BC112="","",VLOOKUP(BC112,評価表!$B$2:$C$15,2))</f>
        <v/>
      </c>
      <c r="BE112" s="28" t="s">
        <v>1634</v>
      </c>
      <c r="BF112" s="36" t="str">
        <f>IF(BE112="","",VLOOKUP(BE112,評価表!$B$2:$C$15,2))</f>
        <v/>
      </c>
      <c r="BG112" s="37"/>
      <c r="BH112" s="36"/>
      <c r="BI112" s="36"/>
      <c r="BJ112" s="36"/>
      <c r="BK112" s="98">
        <f>MAX(L112:BJ112)</f>
        <v>0</v>
      </c>
      <c r="BL112" s="98">
        <f>MIN(L112:BK112)</f>
        <v>0</v>
      </c>
      <c r="BM112" s="81" t="e">
        <f>IF(BL112="","",VLOOKUP(BL112,評価表!$B$3:$C$15,2))</f>
        <v>#N/A</v>
      </c>
      <c r="BN112" s="98">
        <f>BK112-BL112</f>
        <v>0</v>
      </c>
      <c r="BO112" s="98" t="str">
        <f>E112</f>
        <v>だんじょう ちひろ</v>
      </c>
    </row>
    <row r="113" spans="1:67" ht="20.100000000000001" hidden="1" customHeight="1">
      <c r="A113" s="62">
        <v>111</v>
      </c>
      <c r="B113" s="73" t="s">
        <v>539</v>
      </c>
      <c r="C113" s="65" t="s">
        <v>591</v>
      </c>
      <c r="D113" s="65" t="s">
        <v>556</v>
      </c>
      <c r="E113" s="75" t="s">
        <v>592</v>
      </c>
      <c r="F113" s="75" t="s">
        <v>36</v>
      </c>
      <c r="G113" s="78">
        <v>40329</v>
      </c>
      <c r="H113" s="74">
        <f ca="1">DATEDIF($G113,TODAY(),"Y")</f>
        <v>14</v>
      </c>
      <c r="I113" s="82" t="str">
        <f ca="1">CHOOSE(DATEDIF(G113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13" s="75" t="s">
        <v>321</v>
      </c>
      <c r="K113" s="76"/>
      <c r="L113" s="1"/>
      <c r="M113" s="28" t="str">
        <f>IF(L113="","",VLOOKUP(L113,評価表!$B$2:$C$15,2))</f>
        <v/>
      </c>
      <c r="N113" s="1"/>
      <c r="O113" s="28" t="s">
        <v>1634</v>
      </c>
      <c r="P113" s="1"/>
      <c r="Q113" s="28" t="s">
        <v>1634</v>
      </c>
      <c r="R113" s="37"/>
      <c r="S113" s="1"/>
      <c r="T113" s="28" t="s">
        <v>1634</v>
      </c>
      <c r="U113" s="1"/>
      <c r="V113" s="28" t="s">
        <v>1634</v>
      </c>
      <c r="W113" s="1"/>
      <c r="X113" s="28" t="s">
        <v>1634</v>
      </c>
      <c r="Y113" s="1"/>
      <c r="Z113" s="28" t="s">
        <v>1634</v>
      </c>
      <c r="AA113" s="1"/>
      <c r="AB113" s="28" t="s">
        <v>1634</v>
      </c>
      <c r="AC113" s="37"/>
      <c r="AD113" s="1"/>
      <c r="AE113" s="28" t="s">
        <v>1634</v>
      </c>
      <c r="AF113" s="1"/>
      <c r="AG113" s="28" t="s">
        <v>1634</v>
      </c>
      <c r="AH113" s="1"/>
      <c r="AI113" s="28" t="s">
        <v>1634</v>
      </c>
      <c r="AJ113" s="1"/>
      <c r="AK113" s="28" t="s">
        <v>1634</v>
      </c>
      <c r="AL113" s="1"/>
      <c r="AM113" s="28" t="s">
        <v>1634</v>
      </c>
      <c r="AN113" s="37"/>
      <c r="AO113" s="1"/>
      <c r="AP113" s="28" t="s">
        <v>1634</v>
      </c>
      <c r="AQ113" s="36"/>
      <c r="AR113" s="28" t="s">
        <v>1634</v>
      </c>
      <c r="AS113" s="36" t="str">
        <f>IF(AR113="","",VLOOKUP(AR113,評価表!$B$2:$C$15,2))</f>
        <v/>
      </c>
      <c r="AT113" s="28" t="s">
        <v>1634</v>
      </c>
      <c r="AU113" s="36" t="str">
        <f>IF(AT113="","",VLOOKUP(AT113,評価表!$B$2:$C$15,2))</f>
        <v/>
      </c>
      <c r="AV113" s="28" t="s">
        <v>1634</v>
      </c>
      <c r="AW113" s="37"/>
      <c r="AX113" s="36" t="str">
        <f>IF(AV113="","",VLOOKUP(AV113,評価表!$B$2:$C$15,2))</f>
        <v/>
      </c>
      <c r="AY113" s="28" t="s">
        <v>1634</v>
      </c>
      <c r="AZ113" s="36" t="str">
        <f>IF(AY113="","",VLOOKUP(AY113,評価表!$B$2:$C$15,2))</f>
        <v/>
      </c>
      <c r="BA113" s="28" t="s">
        <v>1634</v>
      </c>
      <c r="BB113" s="36" t="str">
        <f>IF(BA113="","",VLOOKUP(BA113,評価表!$B$2:$C$15,2))</f>
        <v/>
      </c>
      <c r="BC113" s="28" t="s">
        <v>1634</v>
      </c>
      <c r="BD113" s="36" t="str">
        <f>IF(BC113="","",VLOOKUP(BC113,評価表!$B$2:$C$15,2))</f>
        <v/>
      </c>
      <c r="BE113" s="28" t="s">
        <v>1634</v>
      </c>
      <c r="BF113" s="36" t="str">
        <f>IF(BE113="","",VLOOKUP(BE113,評価表!$B$2:$C$15,2))</f>
        <v/>
      </c>
      <c r="BG113" s="37"/>
      <c r="BH113" s="36"/>
      <c r="BI113" s="36"/>
      <c r="BJ113" s="36"/>
      <c r="BK113" s="98">
        <f>MAX(L113:BJ113)</f>
        <v>0</v>
      </c>
      <c r="BL113" s="98">
        <f>MIN(L113:BK113)</f>
        <v>0</v>
      </c>
      <c r="BM113" s="81" t="e">
        <f>IF(BL113="","",VLOOKUP(BL113,評価表!$B$3:$C$15,2))</f>
        <v>#N/A</v>
      </c>
      <c r="BN113" s="98">
        <f>BK113-BL113</f>
        <v>0</v>
      </c>
      <c r="BO113" s="98" t="str">
        <f>E113</f>
        <v>おの ちえり</v>
      </c>
    </row>
    <row r="114" spans="1:67" ht="20.100000000000001" hidden="1" customHeight="1">
      <c r="A114" s="62">
        <v>112</v>
      </c>
      <c r="B114" s="66" t="s">
        <v>593</v>
      </c>
      <c r="C114" s="65" t="s">
        <v>594</v>
      </c>
      <c r="D114" s="65" t="s">
        <v>556</v>
      </c>
      <c r="E114" s="75" t="s">
        <v>595</v>
      </c>
      <c r="F114" s="75" t="s">
        <v>36</v>
      </c>
      <c r="G114" s="78">
        <v>40666</v>
      </c>
      <c r="H114" s="74">
        <f ca="1">DATEDIF($G114,TODAY(),"Y")</f>
        <v>13</v>
      </c>
      <c r="I114" s="82" t="str">
        <f ca="1">CHOOSE(DATEDIF(G114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14" s="75" t="s">
        <v>596</v>
      </c>
      <c r="K114" s="76"/>
      <c r="L114" s="1"/>
      <c r="M114" s="28" t="str">
        <f>IF(L114="","",VLOOKUP(L114,評価表!$B$2:$C$15,2))</f>
        <v/>
      </c>
      <c r="N114" s="1"/>
      <c r="O114" s="28" t="s">
        <v>1634</v>
      </c>
      <c r="P114" s="1"/>
      <c r="Q114" s="28" t="s">
        <v>1634</v>
      </c>
      <c r="R114" s="37"/>
      <c r="S114" s="1"/>
      <c r="T114" s="28" t="s">
        <v>1634</v>
      </c>
      <c r="U114" s="1"/>
      <c r="V114" s="28" t="s">
        <v>1634</v>
      </c>
      <c r="W114" s="1"/>
      <c r="X114" s="28" t="s">
        <v>1634</v>
      </c>
      <c r="Y114" s="1"/>
      <c r="Z114" s="28" t="s">
        <v>1634</v>
      </c>
      <c r="AA114" s="1"/>
      <c r="AB114" s="28" t="s">
        <v>1634</v>
      </c>
      <c r="AC114" s="37"/>
      <c r="AD114" s="1"/>
      <c r="AE114" s="28" t="s">
        <v>1634</v>
      </c>
      <c r="AF114" s="1"/>
      <c r="AG114" s="28" t="s">
        <v>1634</v>
      </c>
      <c r="AH114" s="1"/>
      <c r="AI114" s="28" t="s">
        <v>1634</v>
      </c>
      <c r="AJ114" s="1"/>
      <c r="AK114" s="28" t="s">
        <v>1634</v>
      </c>
      <c r="AL114" s="1"/>
      <c r="AM114" s="28" t="s">
        <v>1634</v>
      </c>
      <c r="AN114" s="37"/>
      <c r="AO114" s="1"/>
      <c r="AP114" s="28" t="s">
        <v>1634</v>
      </c>
      <c r="AQ114" s="36"/>
      <c r="AR114" s="28" t="s">
        <v>1634</v>
      </c>
      <c r="AS114" s="36" t="str">
        <f>IF(AR114="","",VLOOKUP(AR114,評価表!$B$2:$C$15,2))</f>
        <v/>
      </c>
      <c r="AT114" s="28" t="s">
        <v>1634</v>
      </c>
      <c r="AU114" s="36" t="str">
        <f>IF(AT114="","",VLOOKUP(AT114,評価表!$B$2:$C$15,2))</f>
        <v/>
      </c>
      <c r="AV114" s="28" t="s">
        <v>1634</v>
      </c>
      <c r="AW114" s="37"/>
      <c r="AX114" s="36" t="str">
        <f>IF(AV114="","",VLOOKUP(AV114,評価表!$B$2:$C$15,2))</f>
        <v/>
      </c>
      <c r="AY114" s="28" t="s">
        <v>1634</v>
      </c>
      <c r="AZ114" s="36" t="str">
        <f>IF(AY114="","",VLOOKUP(AY114,評価表!$B$2:$C$15,2))</f>
        <v/>
      </c>
      <c r="BA114" s="28" t="s">
        <v>1634</v>
      </c>
      <c r="BB114" s="36" t="str">
        <f>IF(BA114="","",VLOOKUP(BA114,評価表!$B$2:$C$15,2))</f>
        <v/>
      </c>
      <c r="BC114" s="28" t="s">
        <v>1634</v>
      </c>
      <c r="BD114" s="36" t="str">
        <f>IF(BC114="","",VLOOKUP(BC114,評価表!$B$2:$C$15,2))</f>
        <v/>
      </c>
      <c r="BE114" s="28" t="s">
        <v>1634</v>
      </c>
      <c r="BF114" s="36" t="str">
        <f>IF(BE114="","",VLOOKUP(BE114,評価表!$B$2:$C$15,2))</f>
        <v/>
      </c>
      <c r="BG114" s="37"/>
      <c r="BH114" s="36"/>
      <c r="BI114" s="36"/>
      <c r="BJ114" s="36"/>
      <c r="BK114" s="98">
        <f>MAX(L114:BJ114)</f>
        <v>0</v>
      </c>
      <c r="BL114" s="98">
        <f>MIN(L114:BK114)</f>
        <v>0</v>
      </c>
      <c r="BM114" s="81" t="e">
        <f>IF(BL114="","",VLOOKUP(BL114,評価表!$B$3:$C$15,2))</f>
        <v>#N/A</v>
      </c>
      <c r="BN114" s="98">
        <f>BK114-BL114</f>
        <v>0</v>
      </c>
      <c r="BO114" s="98" t="str">
        <f>E114</f>
        <v>ぬまじりるな</v>
      </c>
    </row>
    <row r="115" spans="1:67" ht="20.100000000000001" hidden="1" customHeight="1">
      <c r="A115" s="62">
        <v>113</v>
      </c>
      <c r="B115" s="66" t="s">
        <v>593</v>
      </c>
      <c r="C115" s="65" t="s">
        <v>597</v>
      </c>
      <c r="D115" s="65" t="s">
        <v>556</v>
      </c>
      <c r="E115" s="75" t="s">
        <v>598</v>
      </c>
      <c r="F115" s="75" t="s">
        <v>36</v>
      </c>
      <c r="G115" s="78">
        <v>40960</v>
      </c>
      <c r="H115" s="74">
        <f ca="1">DATEDIF($G115,TODAY(),"Y")</f>
        <v>12</v>
      </c>
      <c r="I115" s="82" t="str">
        <f ca="1">CHOOSE(DATEDIF(G115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15" s="75" t="s">
        <v>596</v>
      </c>
      <c r="K115" s="76"/>
      <c r="L115" s="1"/>
      <c r="M115" s="28" t="str">
        <f>IF(L115="","",VLOOKUP(L115,評価表!$B$2:$C$15,2))</f>
        <v/>
      </c>
      <c r="N115" s="1"/>
      <c r="O115" s="28" t="s">
        <v>1634</v>
      </c>
      <c r="P115" s="1"/>
      <c r="Q115" s="28" t="s">
        <v>1634</v>
      </c>
      <c r="R115" s="37"/>
      <c r="S115" s="1"/>
      <c r="T115" s="28" t="s">
        <v>1634</v>
      </c>
      <c r="U115" s="1"/>
      <c r="V115" s="28" t="s">
        <v>1634</v>
      </c>
      <c r="W115" s="1"/>
      <c r="X115" s="28" t="s">
        <v>1634</v>
      </c>
      <c r="Y115" s="1"/>
      <c r="Z115" s="28" t="s">
        <v>1634</v>
      </c>
      <c r="AA115" s="1"/>
      <c r="AB115" s="28" t="s">
        <v>1634</v>
      </c>
      <c r="AC115" s="37"/>
      <c r="AD115" s="1"/>
      <c r="AE115" s="28" t="s">
        <v>1634</v>
      </c>
      <c r="AF115" s="1"/>
      <c r="AG115" s="28" t="s">
        <v>1634</v>
      </c>
      <c r="AH115" s="1"/>
      <c r="AI115" s="28" t="s">
        <v>1634</v>
      </c>
      <c r="AJ115" s="1"/>
      <c r="AK115" s="28" t="s">
        <v>1634</v>
      </c>
      <c r="AL115" s="1"/>
      <c r="AM115" s="28" t="s">
        <v>1634</v>
      </c>
      <c r="AN115" s="37"/>
      <c r="AO115" s="1"/>
      <c r="AP115" s="28" t="s">
        <v>1634</v>
      </c>
      <c r="AQ115" s="36"/>
      <c r="AR115" s="28" t="s">
        <v>1634</v>
      </c>
      <c r="AS115" s="36" t="str">
        <f>IF(AR115="","",VLOOKUP(AR115,評価表!$B$2:$C$15,2))</f>
        <v/>
      </c>
      <c r="AT115" s="28" t="s">
        <v>1634</v>
      </c>
      <c r="AU115" s="36" t="str">
        <f>IF(AT115="","",VLOOKUP(AT115,評価表!$B$2:$C$15,2))</f>
        <v/>
      </c>
      <c r="AV115" s="28" t="s">
        <v>1634</v>
      </c>
      <c r="AW115" s="37"/>
      <c r="AX115" s="36" t="str">
        <f>IF(AV115="","",VLOOKUP(AV115,評価表!$B$2:$C$15,2))</f>
        <v/>
      </c>
      <c r="AY115" s="28" t="s">
        <v>1634</v>
      </c>
      <c r="AZ115" s="36" t="str">
        <f>IF(AY115="","",VLOOKUP(AY115,評価表!$B$2:$C$15,2))</f>
        <v/>
      </c>
      <c r="BA115" s="28" t="s">
        <v>1634</v>
      </c>
      <c r="BB115" s="36" t="str">
        <f>IF(BA115="","",VLOOKUP(BA115,評価表!$B$2:$C$15,2))</f>
        <v/>
      </c>
      <c r="BC115" s="28" t="s">
        <v>1634</v>
      </c>
      <c r="BD115" s="36" t="str">
        <f>IF(BC115="","",VLOOKUP(BC115,評価表!$B$2:$C$15,2))</f>
        <v/>
      </c>
      <c r="BE115" s="28" t="s">
        <v>1634</v>
      </c>
      <c r="BF115" s="36" t="str">
        <f>IF(BE115="","",VLOOKUP(BE115,評価表!$B$2:$C$15,2))</f>
        <v/>
      </c>
      <c r="BG115" s="37"/>
      <c r="BH115" s="36"/>
      <c r="BI115" s="36"/>
      <c r="BJ115" s="36"/>
      <c r="BK115" s="98">
        <f>MAX(L115:BJ115)</f>
        <v>0</v>
      </c>
      <c r="BL115" s="98">
        <f>MIN(L115:BK115)</f>
        <v>0</v>
      </c>
      <c r="BM115" s="81" t="e">
        <f>IF(BL115="","",VLOOKUP(BL115,評価表!$B$3:$C$15,2))</f>
        <v>#N/A</v>
      </c>
      <c r="BN115" s="98">
        <f>BK115-BL115</f>
        <v>0</v>
      </c>
      <c r="BO115" s="98" t="str">
        <f>E115</f>
        <v>いしざき  うた</v>
      </c>
    </row>
    <row r="116" spans="1:67" ht="20.100000000000001" hidden="1" customHeight="1">
      <c r="A116" s="62">
        <v>114</v>
      </c>
      <c r="B116" s="66" t="s">
        <v>368</v>
      </c>
      <c r="C116" s="65" t="s">
        <v>599</v>
      </c>
      <c r="D116" s="65" t="s">
        <v>556</v>
      </c>
      <c r="E116" s="75" t="s">
        <v>600</v>
      </c>
      <c r="F116" s="75" t="s">
        <v>36</v>
      </c>
      <c r="G116" s="78">
        <v>41349</v>
      </c>
      <c r="H116" s="74">
        <f ca="1">DATEDIF($G116,TODAY(),"Y")</f>
        <v>11</v>
      </c>
      <c r="I116" s="82" t="str">
        <f ca="1">CHOOSE(DATEDIF(G116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16" s="75" t="s">
        <v>321</v>
      </c>
      <c r="K116" s="76"/>
      <c r="L116" s="1"/>
      <c r="M116" s="28" t="str">
        <f>IF(L116="","",VLOOKUP(L116,評価表!$B$2:$C$15,2))</f>
        <v/>
      </c>
      <c r="N116" s="1"/>
      <c r="O116" s="28" t="s">
        <v>1634</v>
      </c>
      <c r="P116" s="1"/>
      <c r="Q116" s="28" t="s">
        <v>1634</v>
      </c>
      <c r="R116" s="37"/>
      <c r="S116" s="1"/>
      <c r="T116" s="28" t="s">
        <v>1634</v>
      </c>
      <c r="U116" s="1"/>
      <c r="V116" s="28" t="s">
        <v>1634</v>
      </c>
      <c r="W116" s="1"/>
      <c r="X116" s="28" t="s">
        <v>1634</v>
      </c>
      <c r="Y116" s="1"/>
      <c r="Z116" s="28" t="s">
        <v>1634</v>
      </c>
      <c r="AA116" s="1"/>
      <c r="AB116" s="28" t="s">
        <v>1634</v>
      </c>
      <c r="AC116" s="37"/>
      <c r="AD116" s="1"/>
      <c r="AE116" s="28" t="s">
        <v>1634</v>
      </c>
      <c r="AF116" s="1"/>
      <c r="AG116" s="28" t="s">
        <v>1634</v>
      </c>
      <c r="AH116" s="1"/>
      <c r="AI116" s="28" t="s">
        <v>1634</v>
      </c>
      <c r="AJ116" s="1"/>
      <c r="AK116" s="28" t="s">
        <v>1634</v>
      </c>
      <c r="AL116" s="1"/>
      <c r="AM116" s="28" t="s">
        <v>1634</v>
      </c>
      <c r="AN116" s="37"/>
      <c r="AO116" s="1"/>
      <c r="AP116" s="28" t="s">
        <v>1634</v>
      </c>
      <c r="AQ116" s="36"/>
      <c r="AR116" s="28" t="s">
        <v>1634</v>
      </c>
      <c r="AS116" s="36" t="str">
        <f>IF(AR116="","",VLOOKUP(AR116,評価表!$B$2:$C$15,2))</f>
        <v/>
      </c>
      <c r="AT116" s="28" t="s">
        <v>1634</v>
      </c>
      <c r="AU116" s="36" t="str">
        <f>IF(AT116="","",VLOOKUP(AT116,評価表!$B$2:$C$15,2))</f>
        <v/>
      </c>
      <c r="AV116" s="28" t="s">
        <v>1634</v>
      </c>
      <c r="AW116" s="37"/>
      <c r="AX116" s="36" t="str">
        <f>IF(AV116="","",VLOOKUP(AV116,評価表!$B$2:$C$15,2))</f>
        <v/>
      </c>
      <c r="AY116" s="28" t="s">
        <v>1634</v>
      </c>
      <c r="AZ116" s="36" t="str">
        <f>IF(AY116="","",VLOOKUP(AY116,評価表!$B$2:$C$15,2))</f>
        <v/>
      </c>
      <c r="BA116" s="28" t="s">
        <v>1634</v>
      </c>
      <c r="BB116" s="36" t="str">
        <f>IF(BA116="","",VLOOKUP(BA116,評価表!$B$2:$C$15,2))</f>
        <v/>
      </c>
      <c r="BC116" s="28" t="s">
        <v>1634</v>
      </c>
      <c r="BD116" s="36" t="str">
        <f>IF(BC116="","",VLOOKUP(BC116,評価表!$B$2:$C$15,2))</f>
        <v/>
      </c>
      <c r="BE116" s="28" t="s">
        <v>1634</v>
      </c>
      <c r="BF116" s="36" t="str">
        <f>IF(BE116="","",VLOOKUP(BE116,評価表!$B$2:$C$15,2))</f>
        <v/>
      </c>
      <c r="BG116" s="37"/>
      <c r="BH116" s="36"/>
      <c r="BI116" s="36"/>
      <c r="BJ116" s="36"/>
      <c r="BK116" s="98">
        <f>MAX(L116:BJ116)</f>
        <v>0</v>
      </c>
      <c r="BL116" s="98">
        <f>MIN(L116:BK116)</f>
        <v>0</v>
      </c>
      <c r="BM116" s="81" t="e">
        <f>IF(BL116="","",VLOOKUP(BL116,評価表!$B$3:$C$15,2))</f>
        <v>#N/A</v>
      </c>
      <c r="BN116" s="98">
        <f>BK116-BL116</f>
        <v>0</v>
      </c>
      <c r="BO116" s="98" t="str">
        <f>E116</f>
        <v>にしざわ　はつみ</v>
      </c>
    </row>
    <row r="117" spans="1:67" ht="20.100000000000001" hidden="1" customHeight="1">
      <c r="A117" s="62">
        <v>115</v>
      </c>
      <c r="B117" s="66" t="s">
        <v>421</v>
      </c>
      <c r="C117" s="65" t="s">
        <v>601</v>
      </c>
      <c r="D117" s="65" t="s">
        <v>556</v>
      </c>
      <c r="E117" s="75" t="s">
        <v>602</v>
      </c>
      <c r="F117" s="75" t="s">
        <v>36</v>
      </c>
      <c r="G117" s="78">
        <v>40667</v>
      </c>
      <c r="H117" s="74">
        <f ca="1">DATEDIF($G117,TODAY(),"Y")</f>
        <v>13</v>
      </c>
      <c r="I117" s="82" t="str">
        <f ca="1">CHOOSE(DATEDIF(G117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17" s="75" t="s">
        <v>573</v>
      </c>
      <c r="K117" s="76"/>
      <c r="L117" s="1"/>
      <c r="M117" s="28" t="str">
        <f>IF(L117="","",VLOOKUP(L117,評価表!$B$2:$C$15,2))</f>
        <v/>
      </c>
      <c r="N117" s="1"/>
      <c r="O117" s="28" t="s">
        <v>1634</v>
      </c>
      <c r="P117" s="1"/>
      <c r="Q117" s="28" t="s">
        <v>1634</v>
      </c>
      <c r="R117" s="37"/>
      <c r="S117" s="1"/>
      <c r="T117" s="28" t="s">
        <v>1634</v>
      </c>
      <c r="U117" s="1"/>
      <c r="V117" s="28" t="s">
        <v>1634</v>
      </c>
      <c r="W117" s="1"/>
      <c r="X117" s="28" t="s">
        <v>1634</v>
      </c>
      <c r="Y117" s="1"/>
      <c r="Z117" s="28" t="s">
        <v>1634</v>
      </c>
      <c r="AA117" s="1"/>
      <c r="AB117" s="28" t="s">
        <v>1634</v>
      </c>
      <c r="AC117" s="37"/>
      <c r="AD117" s="1"/>
      <c r="AE117" s="28" t="s">
        <v>1634</v>
      </c>
      <c r="AF117" s="1"/>
      <c r="AG117" s="28" t="s">
        <v>1634</v>
      </c>
      <c r="AH117" s="1"/>
      <c r="AI117" s="28" t="s">
        <v>1634</v>
      </c>
      <c r="AJ117" s="1"/>
      <c r="AK117" s="28" t="s">
        <v>1634</v>
      </c>
      <c r="AL117" s="1"/>
      <c r="AM117" s="28" t="s">
        <v>1634</v>
      </c>
      <c r="AN117" s="37"/>
      <c r="AO117" s="1"/>
      <c r="AP117" s="28" t="s">
        <v>1634</v>
      </c>
      <c r="AQ117" s="36"/>
      <c r="AR117" s="28" t="s">
        <v>1634</v>
      </c>
      <c r="AS117" s="36" t="str">
        <f>IF(AR117="","",VLOOKUP(AR117,評価表!$B$2:$C$15,2))</f>
        <v/>
      </c>
      <c r="AT117" s="28" t="s">
        <v>1634</v>
      </c>
      <c r="AU117" s="36" t="str">
        <f>IF(AT117="","",VLOOKUP(AT117,評価表!$B$2:$C$15,2))</f>
        <v/>
      </c>
      <c r="AV117" s="28" t="s">
        <v>1634</v>
      </c>
      <c r="AW117" s="37"/>
      <c r="AX117" s="36" t="str">
        <f>IF(AV117="","",VLOOKUP(AV117,評価表!$B$2:$C$15,2))</f>
        <v/>
      </c>
      <c r="AY117" s="28" t="s">
        <v>1634</v>
      </c>
      <c r="AZ117" s="36" t="str">
        <f>IF(AY117="","",VLOOKUP(AY117,評価表!$B$2:$C$15,2))</f>
        <v/>
      </c>
      <c r="BA117" s="28" t="s">
        <v>1634</v>
      </c>
      <c r="BB117" s="36" t="str">
        <f>IF(BA117="","",VLOOKUP(BA117,評価表!$B$2:$C$15,2))</f>
        <v/>
      </c>
      <c r="BC117" s="28" t="s">
        <v>1634</v>
      </c>
      <c r="BD117" s="36" t="str">
        <f>IF(BC117="","",VLOOKUP(BC117,評価表!$B$2:$C$15,2))</f>
        <v/>
      </c>
      <c r="BE117" s="28" t="s">
        <v>1634</v>
      </c>
      <c r="BF117" s="36" t="str">
        <f>IF(BE117="","",VLOOKUP(BE117,評価表!$B$2:$C$15,2))</f>
        <v/>
      </c>
      <c r="BG117" s="37"/>
      <c r="BH117" s="36"/>
      <c r="BI117" s="36"/>
      <c r="BJ117" s="36"/>
      <c r="BK117" s="98">
        <f>MAX(L117:BJ117)</f>
        <v>0</v>
      </c>
      <c r="BL117" s="98">
        <f>MIN(L117:BK117)</f>
        <v>0</v>
      </c>
      <c r="BM117" s="81" t="e">
        <f>IF(BL117="","",VLOOKUP(BL117,評価表!$B$3:$C$15,2))</f>
        <v>#N/A</v>
      </c>
      <c r="BN117" s="98">
        <f>BK117-BL117</f>
        <v>0</v>
      </c>
      <c r="BO117" s="98" t="str">
        <f>E117</f>
        <v>たけだ  みわ</v>
      </c>
    </row>
    <row r="118" spans="1:67" ht="20.100000000000001" hidden="1" customHeight="1">
      <c r="A118" s="62">
        <v>116</v>
      </c>
      <c r="B118" s="66" t="s">
        <v>421</v>
      </c>
      <c r="C118" s="65" t="s">
        <v>603</v>
      </c>
      <c r="D118" s="65" t="s">
        <v>556</v>
      </c>
      <c r="E118" s="75" t="s">
        <v>604</v>
      </c>
      <c r="F118" s="75" t="s">
        <v>36</v>
      </c>
      <c r="G118" s="78">
        <v>39824</v>
      </c>
      <c r="H118" s="74">
        <f ca="1">DATEDIF($G118,TODAY(),"Y")</f>
        <v>15</v>
      </c>
      <c r="I118" s="82" t="str">
        <f ca="1">CHOOSE(DATEDIF(G118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18" s="75" t="s">
        <v>573</v>
      </c>
      <c r="K118" s="76"/>
      <c r="L118" s="1"/>
      <c r="M118" s="28" t="str">
        <f>IF(L118="","",VLOOKUP(L118,評価表!$B$2:$C$15,2))</f>
        <v/>
      </c>
      <c r="N118" s="1"/>
      <c r="O118" s="28" t="s">
        <v>1634</v>
      </c>
      <c r="P118" s="1"/>
      <c r="Q118" s="28" t="s">
        <v>1634</v>
      </c>
      <c r="R118" s="37"/>
      <c r="S118" s="1"/>
      <c r="T118" s="28" t="s">
        <v>1634</v>
      </c>
      <c r="U118" s="1"/>
      <c r="V118" s="28" t="s">
        <v>1634</v>
      </c>
      <c r="W118" s="1"/>
      <c r="X118" s="28" t="s">
        <v>1634</v>
      </c>
      <c r="Y118" s="1"/>
      <c r="Z118" s="28" t="s">
        <v>1634</v>
      </c>
      <c r="AA118" s="1"/>
      <c r="AB118" s="28" t="s">
        <v>1634</v>
      </c>
      <c r="AC118" s="37"/>
      <c r="AD118" s="1"/>
      <c r="AE118" s="28" t="s">
        <v>1634</v>
      </c>
      <c r="AF118" s="1"/>
      <c r="AG118" s="28" t="s">
        <v>1634</v>
      </c>
      <c r="AH118" s="1"/>
      <c r="AI118" s="28" t="s">
        <v>1634</v>
      </c>
      <c r="AJ118" s="1"/>
      <c r="AK118" s="28" t="s">
        <v>1634</v>
      </c>
      <c r="AL118" s="1"/>
      <c r="AM118" s="28" t="s">
        <v>1634</v>
      </c>
      <c r="AN118" s="37"/>
      <c r="AO118" s="1"/>
      <c r="AP118" s="28" t="s">
        <v>1634</v>
      </c>
      <c r="AQ118" s="36"/>
      <c r="AR118" s="28" t="s">
        <v>1634</v>
      </c>
      <c r="AS118" s="36" t="str">
        <f>IF(AR118="","",VLOOKUP(AR118,評価表!$B$2:$C$15,2))</f>
        <v/>
      </c>
      <c r="AT118" s="28" t="s">
        <v>1634</v>
      </c>
      <c r="AU118" s="36" t="str">
        <f>IF(AT118="","",VLOOKUP(AT118,評価表!$B$2:$C$15,2))</f>
        <v/>
      </c>
      <c r="AV118" s="28" t="s">
        <v>1634</v>
      </c>
      <c r="AW118" s="37"/>
      <c r="AX118" s="36" t="str">
        <f>IF(AV118="","",VLOOKUP(AV118,評価表!$B$2:$C$15,2))</f>
        <v/>
      </c>
      <c r="AY118" s="28" t="s">
        <v>1634</v>
      </c>
      <c r="AZ118" s="36" t="str">
        <f>IF(AY118="","",VLOOKUP(AY118,評価表!$B$2:$C$15,2))</f>
        <v/>
      </c>
      <c r="BA118" s="28" t="s">
        <v>1634</v>
      </c>
      <c r="BB118" s="36" t="str">
        <f>IF(BA118="","",VLOOKUP(BA118,評価表!$B$2:$C$15,2))</f>
        <v/>
      </c>
      <c r="BC118" s="28" t="s">
        <v>1634</v>
      </c>
      <c r="BD118" s="36" t="str">
        <f>IF(BC118="","",VLOOKUP(BC118,評価表!$B$2:$C$15,2))</f>
        <v/>
      </c>
      <c r="BE118" s="28" t="s">
        <v>1634</v>
      </c>
      <c r="BF118" s="36" t="str">
        <f>IF(BE118="","",VLOOKUP(BE118,評価表!$B$2:$C$15,2))</f>
        <v/>
      </c>
      <c r="BG118" s="37"/>
      <c r="BH118" s="36"/>
      <c r="BI118" s="36"/>
      <c r="BJ118" s="36"/>
      <c r="BK118" s="98">
        <f>MAX(L118:BJ118)</f>
        <v>0</v>
      </c>
      <c r="BL118" s="98">
        <f>MIN(L118:BK118)</f>
        <v>0</v>
      </c>
      <c r="BM118" s="81" t="e">
        <f>IF(BL118="","",VLOOKUP(BL118,評価表!$B$3:$C$15,2))</f>
        <v>#N/A</v>
      </c>
      <c r="BN118" s="98">
        <f>BK118-BL118</f>
        <v>0</v>
      </c>
      <c r="BO118" s="98" t="str">
        <f>E118</f>
        <v>たけだ  えみ</v>
      </c>
    </row>
    <row r="119" spans="1:67" ht="20.100000000000001" hidden="1" customHeight="1">
      <c r="A119" s="62">
        <v>117</v>
      </c>
      <c r="B119" s="73" t="s">
        <v>348</v>
      </c>
      <c r="C119" s="65" t="s">
        <v>605</v>
      </c>
      <c r="D119" s="65" t="s">
        <v>606</v>
      </c>
      <c r="E119" s="75" t="s">
        <v>607</v>
      </c>
      <c r="F119" s="75" t="s">
        <v>36</v>
      </c>
      <c r="G119" s="78">
        <v>39773</v>
      </c>
      <c r="H119" s="74">
        <f ca="1">DATEDIF($G119,TODAY(),"Y")</f>
        <v>15</v>
      </c>
      <c r="I119" s="82" t="str">
        <f ca="1">CHOOSE(DATEDIF(G119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19" s="75" t="s">
        <v>573</v>
      </c>
      <c r="K119" s="76"/>
      <c r="L119" s="1"/>
      <c r="M119" s="28" t="str">
        <f>IF(L119="","",VLOOKUP(L119,評価表!$B$2:$C$15,2))</f>
        <v/>
      </c>
      <c r="N119" s="1"/>
      <c r="O119" s="28" t="s">
        <v>1634</v>
      </c>
      <c r="P119" s="1"/>
      <c r="Q119" s="28" t="s">
        <v>1634</v>
      </c>
      <c r="R119" s="37"/>
      <c r="S119" s="1"/>
      <c r="T119" s="28" t="s">
        <v>1634</v>
      </c>
      <c r="U119" s="1"/>
      <c r="V119" s="28" t="s">
        <v>1634</v>
      </c>
      <c r="W119" s="1"/>
      <c r="X119" s="28" t="s">
        <v>1634</v>
      </c>
      <c r="Y119" s="1"/>
      <c r="Z119" s="28" t="s">
        <v>1634</v>
      </c>
      <c r="AA119" s="1"/>
      <c r="AB119" s="28" t="s">
        <v>1634</v>
      </c>
      <c r="AC119" s="37"/>
      <c r="AD119" s="1"/>
      <c r="AE119" s="28" t="s">
        <v>1634</v>
      </c>
      <c r="AF119" s="1"/>
      <c r="AG119" s="28" t="s">
        <v>1634</v>
      </c>
      <c r="AH119" s="1"/>
      <c r="AI119" s="28" t="s">
        <v>1634</v>
      </c>
      <c r="AJ119" s="1"/>
      <c r="AK119" s="28" t="s">
        <v>1634</v>
      </c>
      <c r="AL119" s="1"/>
      <c r="AM119" s="28" t="s">
        <v>1634</v>
      </c>
      <c r="AN119" s="37"/>
      <c r="AO119" s="1"/>
      <c r="AP119" s="28" t="s">
        <v>1634</v>
      </c>
      <c r="AQ119" s="36"/>
      <c r="AR119" s="28" t="s">
        <v>1634</v>
      </c>
      <c r="AS119" s="36" t="str">
        <f>IF(AR119="","",VLOOKUP(AR119,評価表!$B$2:$C$15,2))</f>
        <v/>
      </c>
      <c r="AT119" s="28" t="s">
        <v>1634</v>
      </c>
      <c r="AU119" s="36" t="str">
        <f>IF(AT119="","",VLOOKUP(AT119,評価表!$B$2:$C$15,2))</f>
        <v/>
      </c>
      <c r="AV119" s="28" t="s">
        <v>1634</v>
      </c>
      <c r="AW119" s="37"/>
      <c r="AX119" s="36" t="str">
        <f>IF(AV119="","",VLOOKUP(AV119,評価表!$B$2:$C$15,2))</f>
        <v/>
      </c>
      <c r="AY119" s="28" t="s">
        <v>1634</v>
      </c>
      <c r="AZ119" s="36" t="str">
        <f>IF(AY119="","",VLOOKUP(AY119,評価表!$B$2:$C$15,2))</f>
        <v/>
      </c>
      <c r="BA119" s="28" t="s">
        <v>1634</v>
      </c>
      <c r="BB119" s="36" t="str">
        <f>IF(BA119="","",VLOOKUP(BA119,評価表!$B$2:$C$15,2))</f>
        <v/>
      </c>
      <c r="BC119" s="28" t="s">
        <v>1634</v>
      </c>
      <c r="BD119" s="36" t="str">
        <f>IF(BC119="","",VLOOKUP(BC119,評価表!$B$2:$C$15,2))</f>
        <v/>
      </c>
      <c r="BE119" s="28" t="s">
        <v>1634</v>
      </c>
      <c r="BF119" s="36" t="str">
        <f>IF(BE119="","",VLOOKUP(BE119,評価表!$B$2:$C$15,2))</f>
        <v/>
      </c>
      <c r="BG119" s="37"/>
      <c r="BH119" s="36"/>
      <c r="BI119" s="36"/>
      <c r="BJ119" s="36"/>
      <c r="BK119" s="98">
        <f>MAX(L119:BJ119)</f>
        <v>0</v>
      </c>
      <c r="BL119" s="98">
        <f>MIN(L119:BK119)</f>
        <v>0</v>
      </c>
      <c r="BM119" s="81" t="e">
        <f>IF(BL119="","",VLOOKUP(BL119,評価表!$B$3:$C$15,2))</f>
        <v>#N/A</v>
      </c>
      <c r="BN119" s="98">
        <f>BK119-BL119</f>
        <v>0</v>
      </c>
      <c r="BO119" s="98" t="str">
        <f>E119</f>
        <v>めぐろ のん</v>
      </c>
    </row>
    <row r="120" spans="1:67" ht="20.100000000000001" hidden="1" customHeight="1">
      <c r="A120" s="62">
        <v>118</v>
      </c>
      <c r="B120" s="73" t="s">
        <v>348</v>
      </c>
      <c r="C120" s="65" t="s">
        <v>608</v>
      </c>
      <c r="D120" s="65" t="s">
        <v>606</v>
      </c>
      <c r="E120" s="75" t="s">
        <v>609</v>
      </c>
      <c r="F120" s="75" t="s">
        <v>36</v>
      </c>
      <c r="G120" s="78">
        <v>40681</v>
      </c>
      <c r="H120" s="74">
        <f ca="1">DATEDIF($G120,TODAY(),"Y")</f>
        <v>13</v>
      </c>
      <c r="I120" s="82" t="str">
        <f ca="1">CHOOSE(DATEDIF(G120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20" s="75" t="s">
        <v>573</v>
      </c>
      <c r="K120" s="76"/>
      <c r="L120" s="1"/>
      <c r="M120" s="28" t="str">
        <f>IF(L120="","",VLOOKUP(L120,評価表!$B$2:$C$15,2))</f>
        <v/>
      </c>
      <c r="N120" s="1"/>
      <c r="O120" s="28" t="s">
        <v>1634</v>
      </c>
      <c r="P120" s="1"/>
      <c r="Q120" s="28" t="s">
        <v>1634</v>
      </c>
      <c r="R120" s="37"/>
      <c r="S120" s="1"/>
      <c r="T120" s="28" t="s">
        <v>1634</v>
      </c>
      <c r="U120" s="1"/>
      <c r="V120" s="28" t="s">
        <v>1634</v>
      </c>
      <c r="W120" s="1"/>
      <c r="X120" s="28" t="s">
        <v>1634</v>
      </c>
      <c r="Y120" s="1"/>
      <c r="Z120" s="28" t="s">
        <v>1634</v>
      </c>
      <c r="AA120" s="1"/>
      <c r="AB120" s="28" t="s">
        <v>1634</v>
      </c>
      <c r="AC120" s="37"/>
      <c r="AD120" s="1"/>
      <c r="AE120" s="28" t="s">
        <v>1634</v>
      </c>
      <c r="AF120" s="1"/>
      <c r="AG120" s="28" t="s">
        <v>1634</v>
      </c>
      <c r="AH120" s="1"/>
      <c r="AI120" s="28" t="s">
        <v>1634</v>
      </c>
      <c r="AJ120" s="1"/>
      <c r="AK120" s="28" t="s">
        <v>1634</v>
      </c>
      <c r="AL120" s="1"/>
      <c r="AM120" s="28" t="s">
        <v>1634</v>
      </c>
      <c r="AN120" s="37"/>
      <c r="AO120" s="1"/>
      <c r="AP120" s="28" t="s">
        <v>1634</v>
      </c>
      <c r="AQ120" s="36"/>
      <c r="AR120" s="28" t="s">
        <v>1634</v>
      </c>
      <c r="AS120" s="36" t="str">
        <f>IF(AR120="","",VLOOKUP(AR120,評価表!$B$2:$C$15,2))</f>
        <v/>
      </c>
      <c r="AT120" s="28" t="s">
        <v>1634</v>
      </c>
      <c r="AU120" s="36" t="str">
        <f>IF(AT120="","",VLOOKUP(AT120,評価表!$B$2:$C$15,2))</f>
        <v/>
      </c>
      <c r="AV120" s="28" t="s">
        <v>1634</v>
      </c>
      <c r="AW120" s="37"/>
      <c r="AX120" s="36" t="str">
        <f>IF(AV120="","",VLOOKUP(AV120,評価表!$B$2:$C$15,2))</f>
        <v/>
      </c>
      <c r="AY120" s="28" t="s">
        <v>1634</v>
      </c>
      <c r="AZ120" s="36" t="str">
        <f>IF(AY120="","",VLOOKUP(AY120,評価表!$B$2:$C$15,2))</f>
        <v/>
      </c>
      <c r="BA120" s="28" t="s">
        <v>1634</v>
      </c>
      <c r="BB120" s="36" t="str">
        <f>IF(BA120="","",VLOOKUP(BA120,評価表!$B$2:$C$15,2))</f>
        <v/>
      </c>
      <c r="BC120" s="28" t="s">
        <v>1634</v>
      </c>
      <c r="BD120" s="36" t="str">
        <f>IF(BC120="","",VLOOKUP(BC120,評価表!$B$2:$C$15,2))</f>
        <v/>
      </c>
      <c r="BE120" s="28" t="s">
        <v>1634</v>
      </c>
      <c r="BF120" s="36" t="str">
        <f>IF(BE120="","",VLOOKUP(BE120,評価表!$B$2:$C$15,2))</f>
        <v/>
      </c>
      <c r="BG120" s="37"/>
      <c r="BH120" s="36"/>
      <c r="BI120" s="36"/>
      <c r="BJ120" s="36"/>
      <c r="BK120" s="98">
        <f>MAX(L120:BJ120)</f>
        <v>0</v>
      </c>
      <c r="BL120" s="98">
        <f>MIN(L120:BK120)</f>
        <v>0</v>
      </c>
      <c r="BM120" s="81" t="e">
        <f>IF(BL120="","",VLOOKUP(BL120,評価表!$B$3:$C$15,2))</f>
        <v>#N/A</v>
      </c>
      <c r="BN120" s="98">
        <f>BK120-BL120</f>
        <v>0</v>
      </c>
      <c r="BO120" s="98" t="str">
        <f>E120</f>
        <v>めぐろ みち</v>
      </c>
    </row>
    <row r="121" spans="1:67" ht="20.100000000000001" hidden="1" customHeight="1">
      <c r="A121" s="62">
        <v>119</v>
      </c>
      <c r="B121" s="66" t="s">
        <v>368</v>
      </c>
      <c r="C121" s="65" t="s">
        <v>610</v>
      </c>
      <c r="D121" s="65" t="s">
        <v>606</v>
      </c>
      <c r="E121" s="75" t="s">
        <v>611</v>
      </c>
      <c r="F121" s="75" t="s">
        <v>36</v>
      </c>
      <c r="G121" s="78">
        <v>39704</v>
      </c>
      <c r="H121" s="74">
        <f ca="1">DATEDIF($G121,TODAY(),"Y")</f>
        <v>15</v>
      </c>
      <c r="I121" s="82" t="str">
        <f ca="1">CHOOSE(DATEDIF(G121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21" s="75" t="s">
        <v>612</v>
      </c>
      <c r="K121" s="76"/>
      <c r="L121" s="1"/>
      <c r="M121" s="28" t="str">
        <f>IF(L121="","",VLOOKUP(L121,評価表!$B$2:$C$15,2))</f>
        <v/>
      </c>
      <c r="N121" s="1"/>
      <c r="O121" s="28" t="s">
        <v>1634</v>
      </c>
      <c r="P121" s="1"/>
      <c r="Q121" s="28" t="s">
        <v>1634</v>
      </c>
      <c r="R121" s="37"/>
      <c r="S121" s="1"/>
      <c r="T121" s="28" t="s">
        <v>1634</v>
      </c>
      <c r="U121" s="1"/>
      <c r="V121" s="28" t="s">
        <v>1634</v>
      </c>
      <c r="W121" s="1"/>
      <c r="X121" s="28" t="s">
        <v>1634</v>
      </c>
      <c r="Y121" s="1"/>
      <c r="Z121" s="28" t="s">
        <v>1634</v>
      </c>
      <c r="AA121" s="1"/>
      <c r="AB121" s="28" t="s">
        <v>1634</v>
      </c>
      <c r="AC121" s="37"/>
      <c r="AD121" s="1"/>
      <c r="AE121" s="28" t="s">
        <v>1634</v>
      </c>
      <c r="AF121" s="1"/>
      <c r="AG121" s="28" t="s">
        <v>1634</v>
      </c>
      <c r="AH121" s="1"/>
      <c r="AI121" s="28" t="s">
        <v>1634</v>
      </c>
      <c r="AJ121" s="1"/>
      <c r="AK121" s="28" t="s">
        <v>1634</v>
      </c>
      <c r="AL121" s="1"/>
      <c r="AM121" s="28" t="s">
        <v>1634</v>
      </c>
      <c r="AN121" s="37"/>
      <c r="AO121" s="1"/>
      <c r="AP121" s="28" t="s">
        <v>1634</v>
      </c>
      <c r="AQ121" s="36"/>
      <c r="AR121" s="28" t="s">
        <v>1634</v>
      </c>
      <c r="AS121" s="36" t="str">
        <f>IF(AR121="","",VLOOKUP(AR121,評価表!$B$2:$C$15,2))</f>
        <v/>
      </c>
      <c r="AT121" s="28" t="s">
        <v>1634</v>
      </c>
      <c r="AU121" s="36" t="str">
        <f>IF(AT121="","",VLOOKUP(AT121,評価表!$B$2:$C$15,2))</f>
        <v/>
      </c>
      <c r="AV121" s="28" t="s">
        <v>1634</v>
      </c>
      <c r="AW121" s="37"/>
      <c r="AX121" s="36" t="str">
        <f>IF(AV121="","",VLOOKUP(AV121,評価表!$B$2:$C$15,2))</f>
        <v/>
      </c>
      <c r="AY121" s="28" t="s">
        <v>1634</v>
      </c>
      <c r="AZ121" s="36" t="str">
        <f>IF(AY121="","",VLOOKUP(AY121,評価表!$B$2:$C$15,2))</f>
        <v/>
      </c>
      <c r="BA121" s="28" t="s">
        <v>1634</v>
      </c>
      <c r="BB121" s="36" t="str">
        <f>IF(BA121="","",VLOOKUP(BA121,評価表!$B$2:$C$15,2))</f>
        <v/>
      </c>
      <c r="BC121" s="28" t="s">
        <v>1634</v>
      </c>
      <c r="BD121" s="36" t="str">
        <f>IF(BC121="","",VLOOKUP(BC121,評価表!$B$2:$C$15,2))</f>
        <v/>
      </c>
      <c r="BE121" s="28" t="s">
        <v>1634</v>
      </c>
      <c r="BF121" s="36" t="str">
        <f>IF(BE121="","",VLOOKUP(BE121,評価表!$B$2:$C$15,2))</f>
        <v/>
      </c>
      <c r="BG121" s="37"/>
      <c r="BH121" s="36"/>
      <c r="BI121" s="36"/>
      <c r="BJ121" s="36"/>
      <c r="BK121" s="98">
        <f>MAX(L121:BJ121)</f>
        <v>0</v>
      </c>
      <c r="BL121" s="98">
        <f>MIN(L121:BK121)</f>
        <v>0</v>
      </c>
      <c r="BM121" s="81" t="e">
        <f>IF(BL121="","",VLOOKUP(BL121,評価表!$B$3:$C$15,2))</f>
        <v>#N/A</v>
      </c>
      <c r="BN121" s="98">
        <f>BK121-BL121</f>
        <v>0</v>
      </c>
      <c r="BO121" s="98" t="str">
        <f>E121</f>
        <v>やまぐちりほ</v>
      </c>
    </row>
    <row r="122" spans="1:67" ht="20.100000000000001" hidden="1" customHeight="1">
      <c r="A122" s="62">
        <v>120</v>
      </c>
      <c r="B122" s="73" t="s">
        <v>613</v>
      </c>
      <c r="C122" s="65" t="s">
        <v>614</v>
      </c>
      <c r="D122" s="65" t="s">
        <v>615</v>
      </c>
      <c r="E122" s="75" t="s">
        <v>616</v>
      </c>
      <c r="F122" s="62" t="s">
        <v>32</v>
      </c>
      <c r="G122" s="84">
        <v>39850</v>
      </c>
      <c r="H122" s="74">
        <f ca="1">DATEDIF($G122,TODAY(),"Y")</f>
        <v>15</v>
      </c>
      <c r="I122" s="82" t="str">
        <f ca="1">CHOOSE(DATEDIF(G122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22" s="75"/>
      <c r="K122" s="76"/>
      <c r="L122" s="1"/>
      <c r="M122" s="28" t="str">
        <f>IF(L122="","",VLOOKUP(L122,評価表!$B$2:$C$15,2))</f>
        <v/>
      </c>
      <c r="N122" s="1"/>
      <c r="O122" s="28" t="s">
        <v>1634</v>
      </c>
      <c r="P122" s="1"/>
      <c r="Q122" s="28" t="s">
        <v>1634</v>
      </c>
      <c r="R122" s="37"/>
      <c r="S122" s="1"/>
      <c r="T122" s="28" t="s">
        <v>1634</v>
      </c>
      <c r="U122" s="1"/>
      <c r="V122" s="28" t="s">
        <v>1634</v>
      </c>
      <c r="W122" s="1"/>
      <c r="X122" s="28" t="s">
        <v>1634</v>
      </c>
      <c r="Y122" s="1"/>
      <c r="Z122" s="28" t="s">
        <v>1634</v>
      </c>
      <c r="AA122" s="1"/>
      <c r="AB122" s="28" t="s">
        <v>1634</v>
      </c>
      <c r="AC122" s="37"/>
      <c r="AD122" s="1"/>
      <c r="AE122" s="28" t="s">
        <v>1634</v>
      </c>
      <c r="AF122" s="1"/>
      <c r="AG122" s="28" t="s">
        <v>1634</v>
      </c>
      <c r="AH122" s="1"/>
      <c r="AI122" s="28" t="s">
        <v>1634</v>
      </c>
      <c r="AJ122" s="1"/>
      <c r="AK122" s="28" t="s">
        <v>1634</v>
      </c>
      <c r="AL122" s="1"/>
      <c r="AM122" s="28" t="s">
        <v>1634</v>
      </c>
      <c r="AN122" s="37"/>
      <c r="AO122" s="1"/>
      <c r="AP122" s="28" t="s">
        <v>1634</v>
      </c>
      <c r="AQ122" s="36"/>
      <c r="AR122" s="28" t="s">
        <v>1634</v>
      </c>
      <c r="AS122" s="36" t="str">
        <f>IF(AR122="","",VLOOKUP(AR122,評価表!$B$2:$C$15,2))</f>
        <v/>
      </c>
      <c r="AT122" s="28" t="s">
        <v>1634</v>
      </c>
      <c r="AU122" s="36" t="str">
        <f>IF(AT122="","",VLOOKUP(AT122,評価表!$B$2:$C$15,2))</f>
        <v/>
      </c>
      <c r="AV122" s="28" t="s">
        <v>1634</v>
      </c>
      <c r="AW122" s="37"/>
      <c r="AX122" s="36" t="str">
        <f>IF(AV122="","",VLOOKUP(AV122,評価表!$B$2:$C$15,2))</f>
        <v/>
      </c>
      <c r="AY122" s="28" t="s">
        <v>1634</v>
      </c>
      <c r="AZ122" s="36" t="str">
        <f>IF(AY122="","",VLOOKUP(AY122,評価表!$B$2:$C$15,2))</f>
        <v/>
      </c>
      <c r="BA122" s="28" t="s">
        <v>1634</v>
      </c>
      <c r="BB122" s="36" t="str">
        <f>IF(BA122="","",VLOOKUP(BA122,評価表!$B$2:$C$15,2))</f>
        <v/>
      </c>
      <c r="BC122" s="28" t="s">
        <v>1634</v>
      </c>
      <c r="BD122" s="36" t="str">
        <f>IF(BC122="","",VLOOKUP(BC122,評価表!$B$2:$C$15,2))</f>
        <v/>
      </c>
      <c r="BE122" s="28" t="s">
        <v>1634</v>
      </c>
      <c r="BF122" s="36" t="str">
        <f>IF(BE122="","",VLOOKUP(BE122,評価表!$B$2:$C$15,2))</f>
        <v/>
      </c>
      <c r="BG122" s="37"/>
      <c r="BH122" s="36"/>
      <c r="BI122" s="36"/>
      <c r="BJ122" s="36"/>
      <c r="BK122" s="98">
        <f>MAX(L122:BJ122)</f>
        <v>0</v>
      </c>
      <c r="BL122" s="98">
        <f>MIN(L122:BK122)</f>
        <v>0</v>
      </c>
      <c r="BM122" s="81" t="e">
        <f>IF(BL122="","",VLOOKUP(BL122,評価表!$B$3:$C$15,2))</f>
        <v>#N/A</v>
      </c>
      <c r="BN122" s="98">
        <f>BK122-BL122</f>
        <v>0</v>
      </c>
      <c r="BO122" s="98" t="str">
        <f>E122</f>
        <v>はしもとじえい</v>
      </c>
    </row>
    <row r="123" spans="1:67" ht="20.100000000000001" hidden="1" customHeight="1">
      <c r="A123" s="62">
        <v>121</v>
      </c>
      <c r="B123" s="73" t="s">
        <v>613</v>
      </c>
      <c r="C123" s="65" t="s">
        <v>617</v>
      </c>
      <c r="D123" s="65" t="s">
        <v>615</v>
      </c>
      <c r="E123" s="75" t="s">
        <v>618</v>
      </c>
      <c r="F123" s="62" t="s">
        <v>32</v>
      </c>
      <c r="G123" s="84">
        <v>41173</v>
      </c>
      <c r="H123" s="74">
        <f ca="1">DATEDIF($G123,TODAY(),"Y")</f>
        <v>11</v>
      </c>
      <c r="I123" s="82" t="str">
        <f ca="1">CHOOSE(DATEDIF(G123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23" s="62" t="s">
        <v>573</v>
      </c>
      <c r="K123" s="70"/>
      <c r="L123" s="1"/>
      <c r="M123" s="28" t="str">
        <f>IF(L123="","",VLOOKUP(L123,評価表!$B$2:$C$15,2))</f>
        <v/>
      </c>
      <c r="N123" s="1"/>
      <c r="O123" s="28" t="s">
        <v>1634</v>
      </c>
      <c r="P123" s="1"/>
      <c r="Q123" s="28" t="s">
        <v>1634</v>
      </c>
      <c r="R123" s="37"/>
      <c r="S123" s="1"/>
      <c r="T123" s="28" t="s">
        <v>1634</v>
      </c>
      <c r="U123" s="1"/>
      <c r="V123" s="28" t="s">
        <v>1634</v>
      </c>
      <c r="W123" s="1"/>
      <c r="X123" s="28" t="s">
        <v>1634</v>
      </c>
      <c r="Y123" s="1"/>
      <c r="Z123" s="28" t="s">
        <v>1634</v>
      </c>
      <c r="AA123" s="1"/>
      <c r="AB123" s="28" t="s">
        <v>1634</v>
      </c>
      <c r="AC123" s="37"/>
      <c r="AD123" s="1"/>
      <c r="AE123" s="28" t="s">
        <v>1634</v>
      </c>
      <c r="AF123" s="1"/>
      <c r="AG123" s="28" t="s">
        <v>1634</v>
      </c>
      <c r="AH123" s="1"/>
      <c r="AI123" s="28" t="s">
        <v>1634</v>
      </c>
      <c r="AJ123" s="1"/>
      <c r="AK123" s="28" t="s">
        <v>1634</v>
      </c>
      <c r="AL123" s="1"/>
      <c r="AM123" s="28" t="s">
        <v>1634</v>
      </c>
      <c r="AN123" s="37"/>
      <c r="AO123" s="1"/>
      <c r="AP123" s="28" t="s">
        <v>1634</v>
      </c>
      <c r="AQ123" s="36"/>
      <c r="AR123" s="28" t="s">
        <v>1634</v>
      </c>
      <c r="AS123" s="36" t="str">
        <f>IF(AR123="","",VLOOKUP(AR123,評価表!$B$2:$C$15,2))</f>
        <v/>
      </c>
      <c r="AT123" s="28" t="s">
        <v>1634</v>
      </c>
      <c r="AU123" s="36" t="str">
        <f>IF(AT123="","",VLOOKUP(AT123,評価表!$B$2:$C$15,2))</f>
        <v/>
      </c>
      <c r="AV123" s="28" t="s">
        <v>1634</v>
      </c>
      <c r="AW123" s="37"/>
      <c r="AX123" s="36" t="str">
        <f>IF(AV123="","",VLOOKUP(AV123,評価表!$B$2:$C$15,2))</f>
        <v/>
      </c>
      <c r="AY123" s="28" t="s">
        <v>1634</v>
      </c>
      <c r="AZ123" s="36" t="str">
        <f>IF(AY123="","",VLOOKUP(AY123,評価表!$B$2:$C$15,2))</f>
        <v/>
      </c>
      <c r="BA123" s="28" t="s">
        <v>1634</v>
      </c>
      <c r="BB123" s="36" t="str">
        <f>IF(BA123="","",VLOOKUP(BA123,評価表!$B$2:$C$15,2))</f>
        <v/>
      </c>
      <c r="BC123" s="28" t="s">
        <v>1634</v>
      </c>
      <c r="BD123" s="36" t="str">
        <f>IF(BC123="","",VLOOKUP(BC123,評価表!$B$2:$C$15,2))</f>
        <v/>
      </c>
      <c r="BE123" s="28" t="s">
        <v>1634</v>
      </c>
      <c r="BF123" s="36" t="str">
        <f>IF(BE123="","",VLOOKUP(BE123,評価表!$B$2:$C$15,2))</f>
        <v/>
      </c>
      <c r="BG123" s="37"/>
      <c r="BH123" s="36"/>
      <c r="BI123" s="36"/>
      <c r="BJ123" s="36"/>
      <c r="BK123" s="98">
        <f>MAX(L123:BJ123)</f>
        <v>0</v>
      </c>
      <c r="BL123" s="98">
        <f>MIN(L123:BK123)</f>
        <v>0</v>
      </c>
      <c r="BM123" s="81" t="e">
        <f>IF(BL123="","",VLOOKUP(BL123,評価表!$B$3:$C$15,2))</f>
        <v>#N/A</v>
      </c>
      <c r="BN123" s="98">
        <f>BK123-BL123</f>
        <v>0</v>
      </c>
      <c r="BO123" s="98" t="str">
        <f>E123</f>
        <v>はしもとけいご</v>
      </c>
    </row>
    <row r="124" spans="1:67" ht="20.100000000000001" hidden="1" customHeight="1">
      <c r="A124" s="62">
        <v>122</v>
      </c>
      <c r="B124" s="73" t="s">
        <v>613</v>
      </c>
      <c r="C124" s="65" t="s">
        <v>619</v>
      </c>
      <c r="D124" s="65" t="s">
        <v>615</v>
      </c>
      <c r="E124" s="75" t="s">
        <v>620</v>
      </c>
      <c r="F124" s="75" t="s">
        <v>36</v>
      </c>
      <c r="G124" s="84">
        <v>28237</v>
      </c>
      <c r="H124" s="74">
        <f ca="1">DATEDIF($G124,TODAY(),"Y")</f>
        <v>47</v>
      </c>
      <c r="I124" s="82" t="str">
        <f ca="1">CHOOSE(DATEDIF(G124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24" s="75"/>
      <c r="K124" s="76"/>
      <c r="L124" s="1"/>
      <c r="M124" s="28" t="str">
        <f>IF(L124="","",VLOOKUP(L124,評価表!$B$2:$C$15,2))</f>
        <v/>
      </c>
      <c r="N124" s="1"/>
      <c r="O124" s="28" t="s">
        <v>1634</v>
      </c>
      <c r="P124" s="1"/>
      <c r="Q124" s="28" t="s">
        <v>1634</v>
      </c>
      <c r="R124" s="37"/>
      <c r="S124" s="1"/>
      <c r="T124" s="28" t="s">
        <v>1634</v>
      </c>
      <c r="U124" s="1"/>
      <c r="V124" s="28" t="s">
        <v>1634</v>
      </c>
      <c r="W124" s="1"/>
      <c r="X124" s="28" t="s">
        <v>1634</v>
      </c>
      <c r="Y124" s="1"/>
      <c r="Z124" s="28" t="s">
        <v>1634</v>
      </c>
      <c r="AA124" s="1"/>
      <c r="AB124" s="28" t="s">
        <v>1634</v>
      </c>
      <c r="AC124" s="37"/>
      <c r="AD124" s="1"/>
      <c r="AE124" s="28" t="s">
        <v>1634</v>
      </c>
      <c r="AF124" s="1"/>
      <c r="AG124" s="28" t="s">
        <v>1634</v>
      </c>
      <c r="AH124" s="1"/>
      <c r="AI124" s="28" t="s">
        <v>1634</v>
      </c>
      <c r="AJ124" s="1"/>
      <c r="AK124" s="28" t="s">
        <v>1634</v>
      </c>
      <c r="AL124" s="1"/>
      <c r="AM124" s="28" t="s">
        <v>1634</v>
      </c>
      <c r="AN124" s="37"/>
      <c r="AO124" s="1"/>
      <c r="AP124" s="28" t="s">
        <v>1634</v>
      </c>
      <c r="AQ124" s="36"/>
      <c r="AR124" s="28" t="s">
        <v>1634</v>
      </c>
      <c r="AS124" s="36" t="str">
        <f>IF(AR124="","",VLOOKUP(AR124,評価表!$B$2:$C$15,2))</f>
        <v/>
      </c>
      <c r="AT124" s="28" t="s">
        <v>1634</v>
      </c>
      <c r="AU124" s="36" t="str">
        <f>IF(AT124="","",VLOOKUP(AT124,評価表!$B$2:$C$15,2))</f>
        <v/>
      </c>
      <c r="AV124" s="28" t="s">
        <v>1634</v>
      </c>
      <c r="AW124" s="37"/>
      <c r="AX124" s="36" t="str">
        <f>IF(AV124="","",VLOOKUP(AV124,評価表!$B$2:$C$15,2))</f>
        <v/>
      </c>
      <c r="AY124" s="28" t="s">
        <v>1634</v>
      </c>
      <c r="AZ124" s="36" t="str">
        <f>IF(AY124="","",VLOOKUP(AY124,評価表!$B$2:$C$15,2))</f>
        <v/>
      </c>
      <c r="BA124" s="28" t="s">
        <v>1634</v>
      </c>
      <c r="BB124" s="36" t="str">
        <f>IF(BA124="","",VLOOKUP(BA124,評価表!$B$2:$C$15,2))</f>
        <v/>
      </c>
      <c r="BC124" s="28" t="s">
        <v>1634</v>
      </c>
      <c r="BD124" s="36" t="str">
        <f>IF(BC124="","",VLOOKUP(BC124,評価表!$B$2:$C$15,2))</f>
        <v/>
      </c>
      <c r="BE124" s="28" t="s">
        <v>1634</v>
      </c>
      <c r="BF124" s="36" t="str">
        <f>IF(BE124="","",VLOOKUP(BE124,評価表!$B$2:$C$15,2))</f>
        <v/>
      </c>
      <c r="BG124" s="37"/>
      <c r="BH124" s="36"/>
      <c r="BI124" s="36"/>
      <c r="BJ124" s="36"/>
      <c r="BK124" s="98">
        <f>MAX(L124:BJ124)</f>
        <v>0</v>
      </c>
      <c r="BL124" s="98">
        <f>MIN(L124:BK124)</f>
        <v>0</v>
      </c>
      <c r="BM124" s="81" t="e">
        <f>IF(BL124="","",VLOOKUP(BL124,評価表!$B$3:$C$15,2))</f>
        <v>#N/A</v>
      </c>
      <c r="BN124" s="98">
        <f>BK124-BL124</f>
        <v>0</v>
      </c>
      <c r="BO124" s="98" t="str">
        <f>E124</f>
        <v>はしもとまきこ</v>
      </c>
    </row>
    <row r="125" spans="1:67" ht="20.100000000000001" hidden="1" customHeight="1">
      <c r="A125" s="62">
        <v>123</v>
      </c>
      <c r="B125" s="73" t="s">
        <v>621</v>
      </c>
      <c r="C125" s="65" t="s">
        <v>622</v>
      </c>
      <c r="D125" s="65" t="s">
        <v>615</v>
      </c>
      <c r="E125" s="75" t="s">
        <v>623</v>
      </c>
      <c r="F125" s="62" t="s">
        <v>29</v>
      </c>
      <c r="G125" s="78">
        <v>39649</v>
      </c>
      <c r="H125" s="74">
        <f ca="1">DATEDIF($G125,TODAY(),"Y")</f>
        <v>15</v>
      </c>
      <c r="I125" s="82" t="str">
        <f ca="1">CHOOSE(DATEDIF(G125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25" s="75"/>
      <c r="K125" s="76"/>
      <c r="L125" s="1"/>
      <c r="M125" s="28" t="str">
        <f>IF(L125="","",VLOOKUP(L125,評価表!$B$2:$C$15,2))</f>
        <v/>
      </c>
      <c r="N125" s="1"/>
      <c r="O125" s="28" t="s">
        <v>1634</v>
      </c>
      <c r="P125" s="1"/>
      <c r="Q125" s="28" t="s">
        <v>1634</v>
      </c>
      <c r="R125" s="37"/>
      <c r="S125" s="1"/>
      <c r="T125" s="28" t="s">
        <v>1634</v>
      </c>
      <c r="U125" s="1"/>
      <c r="V125" s="28" t="s">
        <v>1634</v>
      </c>
      <c r="W125" s="1"/>
      <c r="X125" s="28" t="s">
        <v>1634</v>
      </c>
      <c r="Y125" s="1"/>
      <c r="Z125" s="28" t="s">
        <v>1634</v>
      </c>
      <c r="AA125" s="1"/>
      <c r="AB125" s="28" t="s">
        <v>1634</v>
      </c>
      <c r="AC125" s="37"/>
      <c r="AD125" s="1"/>
      <c r="AE125" s="28" t="s">
        <v>1634</v>
      </c>
      <c r="AF125" s="1"/>
      <c r="AG125" s="28" t="s">
        <v>1634</v>
      </c>
      <c r="AH125" s="1"/>
      <c r="AI125" s="28" t="s">
        <v>1634</v>
      </c>
      <c r="AJ125" s="1"/>
      <c r="AK125" s="28" t="s">
        <v>1634</v>
      </c>
      <c r="AL125" s="1"/>
      <c r="AM125" s="28" t="s">
        <v>1634</v>
      </c>
      <c r="AN125" s="37"/>
      <c r="AO125" s="1"/>
      <c r="AP125" s="28" t="s">
        <v>1634</v>
      </c>
      <c r="AQ125" s="36"/>
      <c r="AR125" s="28" t="s">
        <v>1634</v>
      </c>
      <c r="AS125" s="36" t="str">
        <f>IF(AR125="","",VLOOKUP(AR125,評価表!$B$2:$C$15,2))</f>
        <v/>
      </c>
      <c r="AT125" s="28" t="s">
        <v>1634</v>
      </c>
      <c r="AU125" s="36" t="str">
        <f>IF(AT125="","",VLOOKUP(AT125,評価表!$B$2:$C$15,2))</f>
        <v/>
      </c>
      <c r="AV125" s="28" t="s">
        <v>1634</v>
      </c>
      <c r="AW125" s="37"/>
      <c r="AX125" s="36" t="str">
        <f>IF(AV125="","",VLOOKUP(AV125,評価表!$B$2:$C$15,2))</f>
        <v/>
      </c>
      <c r="AY125" s="28" t="s">
        <v>1634</v>
      </c>
      <c r="AZ125" s="36" t="str">
        <f>IF(AY125="","",VLOOKUP(AY125,評価表!$B$2:$C$15,2))</f>
        <v/>
      </c>
      <c r="BA125" s="28" t="s">
        <v>1634</v>
      </c>
      <c r="BB125" s="36" t="str">
        <f>IF(BA125="","",VLOOKUP(BA125,評価表!$B$2:$C$15,2))</f>
        <v/>
      </c>
      <c r="BC125" s="28" t="s">
        <v>1634</v>
      </c>
      <c r="BD125" s="36" t="str">
        <f>IF(BC125="","",VLOOKUP(BC125,評価表!$B$2:$C$15,2))</f>
        <v/>
      </c>
      <c r="BE125" s="28" t="s">
        <v>1634</v>
      </c>
      <c r="BF125" s="36" t="str">
        <f>IF(BE125="","",VLOOKUP(BE125,評価表!$B$2:$C$15,2))</f>
        <v/>
      </c>
      <c r="BG125" s="37"/>
      <c r="BH125" s="36"/>
      <c r="BI125" s="36"/>
      <c r="BJ125" s="36"/>
      <c r="BK125" s="98">
        <f>MAX(L125:BJ125)</f>
        <v>0</v>
      </c>
      <c r="BL125" s="98">
        <f>MIN(L125:BK125)</f>
        <v>0</v>
      </c>
      <c r="BM125" s="81" t="e">
        <f>IF(BL125="","",VLOOKUP(BL125,評価表!$B$3:$C$15,2))</f>
        <v>#N/A</v>
      </c>
      <c r="BN125" s="98">
        <f>BK125-BL125</f>
        <v>0</v>
      </c>
      <c r="BO125" s="98" t="str">
        <f>E125</f>
        <v>あまがい ゆう</v>
      </c>
    </row>
    <row r="126" spans="1:67" ht="20.100000000000001" hidden="1" customHeight="1">
      <c r="A126" s="62">
        <v>124</v>
      </c>
      <c r="B126" s="73" t="s">
        <v>624</v>
      </c>
      <c r="C126" s="65" t="s">
        <v>625</v>
      </c>
      <c r="D126" s="65" t="s">
        <v>615</v>
      </c>
      <c r="E126" s="75" t="s">
        <v>626</v>
      </c>
      <c r="F126" s="62" t="s">
        <v>32</v>
      </c>
      <c r="G126" s="78">
        <v>40913</v>
      </c>
      <c r="H126" s="74">
        <f ca="1">DATEDIF($G126,TODAY(),"Y")</f>
        <v>12</v>
      </c>
      <c r="I126" s="82" t="str">
        <f ca="1">CHOOSE(DATEDIF(G126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26" s="75"/>
      <c r="K126" s="76"/>
      <c r="L126" s="1"/>
      <c r="M126" s="28" t="str">
        <f>IF(L126="","",VLOOKUP(L126,評価表!$B$2:$C$15,2))</f>
        <v/>
      </c>
      <c r="N126" s="1"/>
      <c r="O126" s="28" t="s">
        <v>1634</v>
      </c>
      <c r="P126" s="1"/>
      <c r="Q126" s="28" t="s">
        <v>1634</v>
      </c>
      <c r="R126" s="37"/>
      <c r="S126" s="1"/>
      <c r="T126" s="28" t="s">
        <v>1634</v>
      </c>
      <c r="U126" s="1"/>
      <c r="V126" s="28" t="s">
        <v>1634</v>
      </c>
      <c r="W126" s="1"/>
      <c r="X126" s="28" t="s">
        <v>1634</v>
      </c>
      <c r="Y126" s="1"/>
      <c r="Z126" s="28" t="s">
        <v>1634</v>
      </c>
      <c r="AA126" s="1"/>
      <c r="AB126" s="28" t="s">
        <v>1634</v>
      </c>
      <c r="AC126" s="37"/>
      <c r="AD126" s="1"/>
      <c r="AE126" s="28" t="s">
        <v>1634</v>
      </c>
      <c r="AF126" s="1"/>
      <c r="AG126" s="28" t="s">
        <v>1634</v>
      </c>
      <c r="AH126" s="1"/>
      <c r="AI126" s="28" t="s">
        <v>1634</v>
      </c>
      <c r="AJ126" s="1"/>
      <c r="AK126" s="28" t="s">
        <v>1634</v>
      </c>
      <c r="AL126" s="1"/>
      <c r="AM126" s="28" t="s">
        <v>1634</v>
      </c>
      <c r="AN126" s="37"/>
      <c r="AO126" s="1"/>
      <c r="AP126" s="28" t="s">
        <v>1634</v>
      </c>
      <c r="AQ126" s="36"/>
      <c r="AR126" s="28" t="s">
        <v>1634</v>
      </c>
      <c r="AS126" s="36" t="str">
        <f>IF(AR126="","",VLOOKUP(AR126,評価表!$B$2:$C$15,2))</f>
        <v/>
      </c>
      <c r="AT126" s="28" t="s">
        <v>1634</v>
      </c>
      <c r="AU126" s="36" t="str">
        <f>IF(AT126="","",VLOOKUP(AT126,評価表!$B$2:$C$15,2))</f>
        <v/>
      </c>
      <c r="AV126" s="28" t="s">
        <v>1634</v>
      </c>
      <c r="AW126" s="37"/>
      <c r="AX126" s="36" t="str">
        <f>IF(AV126="","",VLOOKUP(AV126,評価表!$B$2:$C$15,2))</f>
        <v/>
      </c>
      <c r="AY126" s="28" t="s">
        <v>1634</v>
      </c>
      <c r="AZ126" s="36" t="str">
        <f>IF(AY126="","",VLOOKUP(AY126,評価表!$B$2:$C$15,2))</f>
        <v/>
      </c>
      <c r="BA126" s="28" t="s">
        <v>1634</v>
      </c>
      <c r="BB126" s="36" t="str">
        <f>IF(BA126="","",VLOOKUP(BA126,評価表!$B$2:$C$15,2))</f>
        <v/>
      </c>
      <c r="BC126" s="28" t="s">
        <v>1634</v>
      </c>
      <c r="BD126" s="36" t="str">
        <f>IF(BC126="","",VLOOKUP(BC126,評価表!$B$2:$C$15,2))</f>
        <v/>
      </c>
      <c r="BE126" s="28" t="s">
        <v>1634</v>
      </c>
      <c r="BF126" s="36" t="str">
        <f>IF(BE126="","",VLOOKUP(BE126,評価表!$B$2:$C$15,2))</f>
        <v/>
      </c>
      <c r="BG126" s="37"/>
      <c r="BH126" s="36"/>
      <c r="BI126" s="36"/>
      <c r="BJ126" s="36"/>
      <c r="BK126" s="98">
        <f>MAX(L126:BJ126)</f>
        <v>0</v>
      </c>
      <c r="BL126" s="98">
        <f>MIN(L126:BK126)</f>
        <v>0</v>
      </c>
      <c r="BM126" s="81" t="e">
        <f>IF(BL126="","",VLOOKUP(BL126,評価表!$B$3:$C$15,2))</f>
        <v>#N/A</v>
      </c>
      <c r="BN126" s="98">
        <f>BK126-BL126</f>
        <v>0</v>
      </c>
      <c r="BO126" s="98" t="str">
        <f>E126</f>
        <v>あまがい りく</v>
      </c>
    </row>
    <row r="127" spans="1:67" ht="20.100000000000001" hidden="1" customHeight="1">
      <c r="A127" s="62">
        <v>125</v>
      </c>
      <c r="B127" s="73" t="s">
        <v>627</v>
      </c>
      <c r="C127" s="65" t="s">
        <v>628</v>
      </c>
      <c r="D127" s="65" t="s">
        <v>629</v>
      </c>
      <c r="E127" s="75" t="s">
        <v>630</v>
      </c>
      <c r="F127" s="75" t="s">
        <v>36</v>
      </c>
      <c r="G127" s="78">
        <v>27537</v>
      </c>
      <c r="H127" s="74">
        <f ca="1">DATEDIF($G127,TODAY(),"Y")</f>
        <v>49</v>
      </c>
      <c r="I127" s="82" t="str">
        <f ca="1">CHOOSE(DATEDIF(G127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27" s="75"/>
      <c r="K127" s="76"/>
      <c r="L127" s="1"/>
      <c r="M127" s="28" t="str">
        <f>IF(L127="","",VLOOKUP(L127,評価表!$B$2:$C$15,2))</f>
        <v/>
      </c>
      <c r="N127" s="1"/>
      <c r="O127" s="28" t="s">
        <v>1634</v>
      </c>
      <c r="P127" s="1"/>
      <c r="Q127" s="28" t="s">
        <v>1634</v>
      </c>
      <c r="R127" s="37"/>
      <c r="S127" s="1"/>
      <c r="T127" s="28" t="s">
        <v>1634</v>
      </c>
      <c r="U127" s="1"/>
      <c r="V127" s="28" t="s">
        <v>1634</v>
      </c>
      <c r="W127" s="1"/>
      <c r="X127" s="28" t="s">
        <v>1634</v>
      </c>
      <c r="Y127" s="1"/>
      <c r="Z127" s="28" t="s">
        <v>1634</v>
      </c>
      <c r="AA127" s="1"/>
      <c r="AB127" s="28" t="s">
        <v>1634</v>
      </c>
      <c r="AC127" s="37"/>
      <c r="AD127" s="1"/>
      <c r="AE127" s="28" t="s">
        <v>1634</v>
      </c>
      <c r="AF127" s="1"/>
      <c r="AG127" s="28" t="s">
        <v>1634</v>
      </c>
      <c r="AH127" s="1"/>
      <c r="AI127" s="28" t="s">
        <v>1634</v>
      </c>
      <c r="AJ127" s="1"/>
      <c r="AK127" s="28" t="s">
        <v>1634</v>
      </c>
      <c r="AL127" s="1"/>
      <c r="AM127" s="28" t="s">
        <v>1634</v>
      </c>
      <c r="AN127" s="37"/>
      <c r="AO127" s="1"/>
      <c r="AP127" s="28" t="s">
        <v>1634</v>
      </c>
      <c r="AQ127" s="36"/>
      <c r="AR127" s="28" t="s">
        <v>1634</v>
      </c>
      <c r="AS127" s="36" t="str">
        <f>IF(AR127="","",VLOOKUP(AR127,評価表!$B$2:$C$15,2))</f>
        <v/>
      </c>
      <c r="AT127" s="28" t="s">
        <v>1634</v>
      </c>
      <c r="AU127" s="36" t="str">
        <f>IF(AT127="","",VLOOKUP(AT127,評価表!$B$2:$C$15,2))</f>
        <v/>
      </c>
      <c r="AV127" s="28" t="s">
        <v>1634</v>
      </c>
      <c r="AW127" s="37"/>
      <c r="AX127" s="36" t="str">
        <f>IF(AV127="","",VLOOKUP(AV127,評価表!$B$2:$C$15,2))</f>
        <v/>
      </c>
      <c r="AY127" s="28" t="s">
        <v>1634</v>
      </c>
      <c r="AZ127" s="36" t="str">
        <f>IF(AY127="","",VLOOKUP(AY127,評価表!$B$2:$C$15,2))</f>
        <v/>
      </c>
      <c r="BA127" s="28" t="s">
        <v>1634</v>
      </c>
      <c r="BB127" s="36" t="str">
        <f>IF(BA127="","",VLOOKUP(BA127,評価表!$B$2:$C$15,2))</f>
        <v/>
      </c>
      <c r="BC127" s="28" t="s">
        <v>1634</v>
      </c>
      <c r="BD127" s="36" t="str">
        <f>IF(BC127="","",VLOOKUP(BC127,評価表!$B$2:$C$15,2))</f>
        <v/>
      </c>
      <c r="BE127" s="28" t="s">
        <v>1634</v>
      </c>
      <c r="BF127" s="36" t="str">
        <f>IF(BE127="","",VLOOKUP(BE127,評価表!$B$2:$C$15,2))</f>
        <v/>
      </c>
      <c r="BG127" s="37"/>
      <c r="BH127" s="36"/>
      <c r="BI127" s="36"/>
      <c r="BJ127" s="36"/>
      <c r="BK127" s="98">
        <f>MAX(L127:BJ127)</f>
        <v>0</v>
      </c>
      <c r="BL127" s="98">
        <f>MIN(L127:BK127)</f>
        <v>0</v>
      </c>
      <c r="BM127" s="81" t="e">
        <f>IF(BL127="","",VLOOKUP(BL127,評価表!$B$3:$C$15,2))</f>
        <v>#N/A</v>
      </c>
      <c r="BN127" s="98">
        <f>BK127-BL127</f>
        <v>0</v>
      </c>
      <c r="BO127" s="98" t="str">
        <f>E127</f>
        <v>あまがい みきこ</v>
      </c>
    </row>
    <row r="128" spans="1:67" ht="20.100000000000001" hidden="1" customHeight="1">
      <c r="A128" s="62">
        <v>126</v>
      </c>
      <c r="B128" s="66" t="s">
        <v>631</v>
      </c>
      <c r="C128" s="65" t="s">
        <v>632</v>
      </c>
      <c r="D128" s="65" t="s">
        <v>629</v>
      </c>
      <c r="E128" s="75" t="s">
        <v>633</v>
      </c>
      <c r="F128" s="62" t="s">
        <v>29</v>
      </c>
      <c r="G128" s="78">
        <v>39902</v>
      </c>
      <c r="H128" s="74">
        <f ca="1">DATEDIF($G128,TODAY(),"Y")</f>
        <v>15</v>
      </c>
      <c r="I128" s="82" t="str">
        <f ca="1">CHOOSE(DATEDIF(G128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28" s="75"/>
      <c r="K128" s="76"/>
      <c r="L128" s="1"/>
      <c r="M128" s="28" t="str">
        <f>IF(L128="","",VLOOKUP(L128,評価表!$B$2:$C$15,2))</f>
        <v/>
      </c>
      <c r="N128" s="1"/>
      <c r="O128" s="28" t="s">
        <v>1634</v>
      </c>
      <c r="P128" s="1"/>
      <c r="Q128" s="28" t="s">
        <v>1634</v>
      </c>
      <c r="R128" s="37"/>
      <c r="S128" s="1"/>
      <c r="T128" s="28" t="s">
        <v>1634</v>
      </c>
      <c r="U128" s="1"/>
      <c r="V128" s="28" t="s">
        <v>1634</v>
      </c>
      <c r="W128" s="1"/>
      <c r="X128" s="28" t="s">
        <v>1634</v>
      </c>
      <c r="Y128" s="1"/>
      <c r="Z128" s="28" t="s">
        <v>1634</v>
      </c>
      <c r="AA128" s="1"/>
      <c r="AB128" s="28" t="s">
        <v>1634</v>
      </c>
      <c r="AC128" s="37"/>
      <c r="AD128" s="1"/>
      <c r="AE128" s="28" t="s">
        <v>1634</v>
      </c>
      <c r="AF128" s="1"/>
      <c r="AG128" s="28" t="s">
        <v>1634</v>
      </c>
      <c r="AH128" s="1"/>
      <c r="AI128" s="28" t="s">
        <v>1634</v>
      </c>
      <c r="AJ128" s="1"/>
      <c r="AK128" s="28" t="s">
        <v>1634</v>
      </c>
      <c r="AL128" s="1"/>
      <c r="AM128" s="28" t="s">
        <v>1634</v>
      </c>
      <c r="AN128" s="37"/>
      <c r="AO128" s="1"/>
      <c r="AP128" s="28" t="s">
        <v>1634</v>
      </c>
      <c r="AQ128" s="36"/>
      <c r="AR128" s="28" t="s">
        <v>1634</v>
      </c>
      <c r="AS128" s="36" t="str">
        <f>IF(AR128="","",VLOOKUP(AR128,評価表!$B$2:$C$15,2))</f>
        <v/>
      </c>
      <c r="AT128" s="28" t="s">
        <v>1634</v>
      </c>
      <c r="AU128" s="36" t="str">
        <f>IF(AT128="","",VLOOKUP(AT128,評価表!$B$2:$C$15,2))</f>
        <v/>
      </c>
      <c r="AV128" s="28" t="s">
        <v>1634</v>
      </c>
      <c r="AW128" s="37"/>
      <c r="AX128" s="36" t="str">
        <f>IF(AV128="","",VLOOKUP(AV128,評価表!$B$2:$C$15,2))</f>
        <v/>
      </c>
      <c r="AY128" s="28" t="s">
        <v>1634</v>
      </c>
      <c r="AZ128" s="36" t="str">
        <f>IF(AY128="","",VLOOKUP(AY128,評価表!$B$2:$C$15,2))</f>
        <v/>
      </c>
      <c r="BA128" s="28" t="s">
        <v>1634</v>
      </c>
      <c r="BB128" s="36" t="str">
        <f>IF(BA128="","",VLOOKUP(BA128,評価表!$B$2:$C$15,2))</f>
        <v/>
      </c>
      <c r="BC128" s="28" t="s">
        <v>1634</v>
      </c>
      <c r="BD128" s="36" t="str">
        <f>IF(BC128="","",VLOOKUP(BC128,評価表!$B$2:$C$15,2))</f>
        <v/>
      </c>
      <c r="BE128" s="28" t="s">
        <v>1634</v>
      </c>
      <c r="BF128" s="36" t="str">
        <f>IF(BE128="","",VLOOKUP(BE128,評価表!$B$2:$C$15,2))</f>
        <v/>
      </c>
      <c r="BG128" s="37"/>
      <c r="BH128" s="36"/>
      <c r="BI128" s="36"/>
      <c r="BJ128" s="36"/>
      <c r="BK128" s="98">
        <f>MAX(L128:BJ128)</f>
        <v>0</v>
      </c>
      <c r="BL128" s="98">
        <f>MIN(L128:BK128)</f>
        <v>0</v>
      </c>
      <c r="BM128" s="81" t="e">
        <f>IF(BL128="","",VLOOKUP(BL128,評価表!$B$3:$C$15,2))</f>
        <v>#N/A</v>
      </c>
      <c r="BN128" s="98">
        <f>BK128-BL128</f>
        <v>0</v>
      </c>
      <c r="BO128" s="98" t="str">
        <f>E128</f>
        <v>まつした　りく</v>
      </c>
    </row>
    <row r="129" spans="1:67" ht="20.100000000000001" hidden="1" customHeight="1">
      <c r="A129" s="62">
        <v>127</v>
      </c>
      <c r="B129" s="73" t="s">
        <v>613</v>
      </c>
      <c r="C129" s="65" t="s">
        <v>634</v>
      </c>
      <c r="D129" s="65" t="s">
        <v>615</v>
      </c>
      <c r="E129" s="75" t="s">
        <v>635</v>
      </c>
      <c r="F129" s="75" t="s">
        <v>36</v>
      </c>
      <c r="G129" s="84">
        <v>28398</v>
      </c>
      <c r="H129" s="74">
        <f ca="1">DATEDIF($G129,TODAY(),"Y")</f>
        <v>46</v>
      </c>
      <c r="I129" s="82" t="str">
        <f ca="1">CHOOSE(DATEDIF(G129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29" s="75"/>
      <c r="K129" s="76"/>
      <c r="L129" s="1"/>
      <c r="M129" s="28" t="str">
        <f>IF(L129="","",VLOOKUP(L129,評価表!$B$2:$C$15,2))</f>
        <v/>
      </c>
      <c r="N129" s="1"/>
      <c r="O129" s="28" t="s">
        <v>1634</v>
      </c>
      <c r="P129" s="1"/>
      <c r="Q129" s="28" t="s">
        <v>1634</v>
      </c>
      <c r="R129" s="37"/>
      <c r="S129" s="1"/>
      <c r="T129" s="28" t="s">
        <v>1634</v>
      </c>
      <c r="U129" s="1"/>
      <c r="V129" s="28" t="s">
        <v>1634</v>
      </c>
      <c r="W129" s="1"/>
      <c r="X129" s="28" t="s">
        <v>1634</v>
      </c>
      <c r="Y129" s="1"/>
      <c r="Z129" s="28" t="s">
        <v>1634</v>
      </c>
      <c r="AA129" s="1"/>
      <c r="AB129" s="28" t="s">
        <v>1634</v>
      </c>
      <c r="AC129" s="37"/>
      <c r="AD129" s="1"/>
      <c r="AE129" s="28" t="s">
        <v>1634</v>
      </c>
      <c r="AF129" s="1"/>
      <c r="AG129" s="28" t="s">
        <v>1634</v>
      </c>
      <c r="AH129" s="1"/>
      <c r="AI129" s="28" t="s">
        <v>1634</v>
      </c>
      <c r="AJ129" s="1"/>
      <c r="AK129" s="28" t="s">
        <v>1634</v>
      </c>
      <c r="AL129" s="1"/>
      <c r="AM129" s="28" t="s">
        <v>1634</v>
      </c>
      <c r="AN129" s="37"/>
      <c r="AO129" s="1"/>
      <c r="AP129" s="28" t="s">
        <v>1634</v>
      </c>
      <c r="AQ129" s="36"/>
      <c r="AR129" s="28" t="s">
        <v>1634</v>
      </c>
      <c r="AS129" s="36" t="str">
        <f>IF(AR129="","",VLOOKUP(AR129,評価表!$B$2:$C$15,2))</f>
        <v/>
      </c>
      <c r="AT129" s="28" t="s">
        <v>1634</v>
      </c>
      <c r="AU129" s="36" t="str">
        <f>IF(AT129="","",VLOOKUP(AT129,評価表!$B$2:$C$15,2))</f>
        <v/>
      </c>
      <c r="AV129" s="28" t="s">
        <v>1634</v>
      </c>
      <c r="AW129" s="37"/>
      <c r="AX129" s="36" t="str">
        <f>IF(AV129="","",VLOOKUP(AV129,評価表!$B$2:$C$15,2))</f>
        <v/>
      </c>
      <c r="AY129" s="28" t="s">
        <v>1634</v>
      </c>
      <c r="AZ129" s="36" t="str">
        <f>IF(AY129="","",VLOOKUP(AY129,評価表!$B$2:$C$15,2))</f>
        <v/>
      </c>
      <c r="BA129" s="28" t="s">
        <v>1634</v>
      </c>
      <c r="BB129" s="36" t="str">
        <f>IF(BA129="","",VLOOKUP(BA129,評価表!$B$2:$C$15,2))</f>
        <v/>
      </c>
      <c r="BC129" s="28" t="s">
        <v>1634</v>
      </c>
      <c r="BD129" s="36" t="str">
        <f>IF(BC129="","",VLOOKUP(BC129,評価表!$B$2:$C$15,2))</f>
        <v/>
      </c>
      <c r="BE129" s="28" t="s">
        <v>1634</v>
      </c>
      <c r="BF129" s="36" t="str">
        <f>IF(BE129="","",VLOOKUP(BE129,評価表!$B$2:$C$15,2))</f>
        <v/>
      </c>
      <c r="BG129" s="37"/>
      <c r="BH129" s="36"/>
      <c r="BI129" s="36"/>
      <c r="BJ129" s="36"/>
      <c r="BK129" s="98">
        <f>MAX(L129:BJ129)</f>
        <v>0</v>
      </c>
      <c r="BL129" s="98">
        <f>MIN(L129:BK129)</f>
        <v>0</v>
      </c>
      <c r="BM129" s="81" t="e">
        <f>IF(BL129="","",VLOOKUP(BL129,評価表!$B$3:$C$15,2))</f>
        <v>#N/A</v>
      </c>
      <c r="BN129" s="98">
        <f>BK129-BL129</f>
        <v>0</v>
      </c>
      <c r="BO129" s="98" t="str">
        <f>E129</f>
        <v>まつした　あい</v>
      </c>
    </row>
    <row r="130" spans="1:67" ht="20.100000000000001" hidden="1" customHeight="1">
      <c r="A130" s="62">
        <v>128</v>
      </c>
      <c r="B130" s="73" t="s">
        <v>348</v>
      </c>
      <c r="C130" s="65" t="s">
        <v>636</v>
      </c>
      <c r="D130" s="65" t="s">
        <v>606</v>
      </c>
      <c r="E130" s="75" t="s">
        <v>637</v>
      </c>
      <c r="F130" s="75" t="s">
        <v>36</v>
      </c>
      <c r="G130" s="78">
        <v>40736</v>
      </c>
      <c r="H130" s="74">
        <f ca="1">DATEDIF($G130,TODAY(),"Y")</f>
        <v>12</v>
      </c>
      <c r="I130" s="82" t="str">
        <f ca="1">CHOOSE(DATEDIF(G130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30" s="75" t="s">
        <v>573</v>
      </c>
      <c r="K130" s="76"/>
      <c r="L130" s="1"/>
      <c r="M130" s="28" t="str">
        <f>IF(L130="","",VLOOKUP(L130,評価表!$B$2:$C$15,2))</f>
        <v/>
      </c>
      <c r="N130" s="1"/>
      <c r="O130" s="28" t="s">
        <v>1634</v>
      </c>
      <c r="P130" s="1"/>
      <c r="Q130" s="28" t="s">
        <v>1634</v>
      </c>
      <c r="R130" s="37"/>
      <c r="S130" s="1"/>
      <c r="T130" s="28" t="s">
        <v>1634</v>
      </c>
      <c r="U130" s="1"/>
      <c r="V130" s="28" t="s">
        <v>1634</v>
      </c>
      <c r="W130" s="1"/>
      <c r="X130" s="28" t="s">
        <v>1634</v>
      </c>
      <c r="Y130" s="1"/>
      <c r="Z130" s="28" t="s">
        <v>1634</v>
      </c>
      <c r="AA130" s="1"/>
      <c r="AB130" s="28" t="s">
        <v>1634</v>
      </c>
      <c r="AC130" s="37"/>
      <c r="AD130" s="1"/>
      <c r="AE130" s="28" t="s">
        <v>1634</v>
      </c>
      <c r="AF130" s="1"/>
      <c r="AG130" s="28" t="s">
        <v>1634</v>
      </c>
      <c r="AH130" s="1"/>
      <c r="AI130" s="28" t="s">
        <v>1634</v>
      </c>
      <c r="AJ130" s="1"/>
      <c r="AK130" s="28" t="s">
        <v>1634</v>
      </c>
      <c r="AL130" s="1"/>
      <c r="AM130" s="28" t="s">
        <v>1634</v>
      </c>
      <c r="AN130" s="37"/>
      <c r="AO130" s="1"/>
      <c r="AP130" s="28" t="s">
        <v>1634</v>
      </c>
      <c r="AQ130" s="36"/>
      <c r="AR130" s="28" t="s">
        <v>1634</v>
      </c>
      <c r="AS130" s="36" t="str">
        <f>IF(AR130="","",VLOOKUP(AR130,評価表!$B$2:$C$15,2))</f>
        <v/>
      </c>
      <c r="AT130" s="28" t="s">
        <v>1634</v>
      </c>
      <c r="AU130" s="36" t="str">
        <f>IF(AT130="","",VLOOKUP(AT130,評価表!$B$2:$C$15,2))</f>
        <v/>
      </c>
      <c r="AV130" s="28" t="s">
        <v>1634</v>
      </c>
      <c r="AW130" s="37"/>
      <c r="AX130" s="36" t="str">
        <f>IF(AV130="","",VLOOKUP(AV130,評価表!$B$2:$C$15,2))</f>
        <v/>
      </c>
      <c r="AY130" s="28" t="s">
        <v>1634</v>
      </c>
      <c r="AZ130" s="36" t="str">
        <f>IF(AY130="","",VLOOKUP(AY130,評価表!$B$2:$C$15,2))</f>
        <v/>
      </c>
      <c r="BA130" s="28" t="s">
        <v>1634</v>
      </c>
      <c r="BB130" s="36" t="str">
        <f>IF(BA130="","",VLOOKUP(BA130,評価表!$B$2:$C$15,2))</f>
        <v/>
      </c>
      <c r="BC130" s="28" t="s">
        <v>1634</v>
      </c>
      <c r="BD130" s="36" t="str">
        <f>IF(BC130="","",VLOOKUP(BC130,評価表!$B$2:$C$15,2))</f>
        <v/>
      </c>
      <c r="BE130" s="28" t="s">
        <v>1634</v>
      </c>
      <c r="BF130" s="36" t="str">
        <f>IF(BE130="","",VLOOKUP(BE130,評価表!$B$2:$C$15,2))</f>
        <v/>
      </c>
      <c r="BG130" s="37"/>
      <c r="BH130" s="36"/>
      <c r="BI130" s="36"/>
      <c r="BJ130" s="36"/>
      <c r="BK130" s="98">
        <f>MAX(L130:BJ130)</f>
        <v>0</v>
      </c>
      <c r="BL130" s="98">
        <f>MIN(L130:BK130)</f>
        <v>0</v>
      </c>
      <c r="BM130" s="81" t="e">
        <f>IF(BL130="","",VLOOKUP(BL130,評価表!$B$3:$C$15,2))</f>
        <v>#N/A</v>
      </c>
      <c r="BN130" s="98">
        <f>BK130-BL130</f>
        <v>0</v>
      </c>
      <c r="BO130" s="98" t="str">
        <f>E130</f>
        <v>くまだ みお</v>
      </c>
    </row>
    <row r="131" spans="1:67" ht="20.100000000000001" hidden="1" customHeight="1">
      <c r="A131" s="62">
        <v>129</v>
      </c>
      <c r="B131" s="73" t="s">
        <v>348</v>
      </c>
      <c r="C131" s="65" t="s">
        <v>638</v>
      </c>
      <c r="D131" s="65" t="s">
        <v>606</v>
      </c>
      <c r="E131" s="75" t="s">
        <v>639</v>
      </c>
      <c r="F131" s="75" t="s">
        <v>36</v>
      </c>
      <c r="G131" s="78">
        <v>40266</v>
      </c>
      <c r="H131" s="74">
        <f ca="1">DATEDIF($G131,TODAY(),"Y")</f>
        <v>14</v>
      </c>
      <c r="I131" s="82" t="str">
        <f ca="1">CHOOSE(DATEDIF(G131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31" s="75" t="s">
        <v>321</v>
      </c>
      <c r="K131" s="76"/>
      <c r="L131" s="1"/>
      <c r="M131" s="28" t="str">
        <f>IF(L131="","",VLOOKUP(L131,評価表!$B$2:$C$15,2))</f>
        <v/>
      </c>
      <c r="N131" s="1"/>
      <c r="O131" s="28" t="s">
        <v>1634</v>
      </c>
      <c r="P131" s="1"/>
      <c r="Q131" s="28" t="s">
        <v>1634</v>
      </c>
      <c r="R131" s="37"/>
      <c r="S131" s="1"/>
      <c r="T131" s="28" t="s">
        <v>1634</v>
      </c>
      <c r="U131" s="1"/>
      <c r="V131" s="28" t="s">
        <v>1634</v>
      </c>
      <c r="W131" s="1"/>
      <c r="X131" s="28" t="s">
        <v>1634</v>
      </c>
      <c r="Y131" s="1"/>
      <c r="Z131" s="28" t="s">
        <v>1634</v>
      </c>
      <c r="AA131" s="1"/>
      <c r="AB131" s="28" t="s">
        <v>1634</v>
      </c>
      <c r="AC131" s="37"/>
      <c r="AD131" s="1"/>
      <c r="AE131" s="28" t="s">
        <v>1634</v>
      </c>
      <c r="AF131" s="1"/>
      <c r="AG131" s="28" t="s">
        <v>1634</v>
      </c>
      <c r="AH131" s="1"/>
      <c r="AI131" s="28" t="s">
        <v>1634</v>
      </c>
      <c r="AJ131" s="1"/>
      <c r="AK131" s="28" t="s">
        <v>1634</v>
      </c>
      <c r="AL131" s="1"/>
      <c r="AM131" s="28" t="s">
        <v>1634</v>
      </c>
      <c r="AN131" s="37"/>
      <c r="AO131" s="1"/>
      <c r="AP131" s="28" t="s">
        <v>1634</v>
      </c>
      <c r="AQ131" s="36"/>
      <c r="AR131" s="28" t="s">
        <v>1634</v>
      </c>
      <c r="AS131" s="36" t="str">
        <f>IF(AR131="","",VLOOKUP(AR131,評価表!$B$2:$C$15,2))</f>
        <v/>
      </c>
      <c r="AT131" s="28" t="s">
        <v>1634</v>
      </c>
      <c r="AU131" s="36" t="str">
        <f>IF(AT131="","",VLOOKUP(AT131,評価表!$B$2:$C$15,2))</f>
        <v/>
      </c>
      <c r="AV131" s="28" t="s">
        <v>1634</v>
      </c>
      <c r="AW131" s="37"/>
      <c r="AX131" s="36" t="str">
        <f>IF(AV131="","",VLOOKUP(AV131,評価表!$B$2:$C$15,2))</f>
        <v/>
      </c>
      <c r="AY131" s="28" t="s">
        <v>1634</v>
      </c>
      <c r="AZ131" s="36" t="str">
        <f>IF(AY131="","",VLOOKUP(AY131,評価表!$B$2:$C$15,2))</f>
        <v/>
      </c>
      <c r="BA131" s="28" t="s">
        <v>1634</v>
      </c>
      <c r="BB131" s="36" t="str">
        <f>IF(BA131="","",VLOOKUP(BA131,評価表!$B$2:$C$15,2))</f>
        <v/>
      </c>
      <c r="BC131" s="28" t="s">
        <v>1634</v>
      </c>
      <c r="BD131" s="36" t="str">
        <f>IF(BC131="","",VLOOKUP(BC131,評価表!$B$2:$C$15,2))</f>
        <v/>
      </c>
      <c r="BE131" s="28" t="s">
        <v>1634</v>
      </c>
      <c r="BF131" s="36" t="str">
        <f>IF(BE131="","",VLOOKUP(BE131,評価表!$B$2:$C$15,2))</f>
        <v/>
      </c>
      <c r="BG131" s="37"/>
      <c r="BH131" s="36"/>
      <c r="BI131" s="36"/>
      <c r="BJ131" s="36"/>
      <c r="BK131" s="98">
        <f>MAX(L131:BJ131)</f>
        <v>0</v>
      </c>
      <c r="BL131" s="98">
        <f>MIN(L131:BK131)</f>
        <v>0</v>
      </c>
      <c r="BM131" s="81" t="e">
        <f>IF(BL131="","",VLOOKUP(BL131,評価表!$B$3:$C$15,2))</f>
        <v>#N/A</v>
      </c>
      <c r="BN131" s="98">
        <f>BK131-BL131</f>
        <v>0</v>
      </c>
      <c r="BO131" s="98" t="str">
        <f>E131</f>
        <v>もてぎ りお</v>
      </c>
    </row>
    <row r="132" spans="1:67" ht="20.100000000000001" hidden="1" customHeight="1">
      <c r="A132" s="62">
        <v>130</v>
      </c>
      <c r="B132" s="66" t="s">
        <v>418</v>
      </c>
      <c r="C132" s="65" t="s">
        <v>640</v>
      </c>
      <c r="D132" s="65" t="s">
        <v>606</v>
      </c>
      <c r="E132" s="75" t="s">
        <v>641</v>
      </c>
      <c r="F132" s="75" t="s">
        <v>36</v>
      </c>
      <c r="G132" s="78">
        <v>41326</v>
      </c>
      <c r="H132" s="74">
        <f ca="1">DATEDIF($G132,TODAY(),"Y")</f>
        <v>11</v>
      </c>
      <c r="I132" s="82" t="str">
        <f ca="1">CHOOSE(DATEDIF(G132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32" s="62" t="s">
        <v>321</v>
      </c>
      <c r="K132" s="70"/>
      <c r="L132" s="1"/>
      <c r="M132" s="28" t="str">
        <f>IF(L132="","",VLOOKUP(L132,評価表!$B$2:$C$15,2))</f>
        <v/>
      </c>
      <c r="N132" s="1"/>
      <c r="O132" s="28" t="s">
        <v>1634</v>
      </c>
      <c r="P132" s="1"/>
      <c r="Q132" s="28" t="s">
        <v>1634</v>
      </c>
      <c r="R132" s="37"/>
      <c r="S132" s="1"/>
      <c r="T132" s="28" t="s">
        <v>1634</v>
      </c>
      <c r="U132" s="1"/>
      <c r="V132" s="28" t="s">
        <v>1634</v>
      </c>
      <c r="W132" s="1"/>
      <c r="X132" s="28" t="s">
        <v>1634</v>
      </c>
      <c r="Y132" s="1"/>
      <c r="Z132" s="28" t="s">
        <v>1634</v>
      </c>
      <c r="AA132" s="1"/>
      <c r="AB132" s="28" t="s">
        <v>1634</v>
      </c>
      <c r="AC132" s="37"/>
      <c r="AD132" s="1"/>
      <c r="AE132" s="28" t="s">
        <v>1634</v>
      </c>
      <c r="AF132" s="1"/>
      <c r="AG132" s="28" t="s">
        <v>1634</v>
      </c>
      <c r="AH132" s="1"/>
      <c r="AI132" s="28" t="s">
        <v>1634</v>
      </c>
      <c r="AJ132" s="1"/>
      <c r="AK132" s="28" t="s">
        <v>1634</v>
      </c>
      <c r="AL132" s="1"/>
      <c r="AM132" s="28" t="s">
        <v>1634</v>
      </c>
      <c r="AN132" s="37"/>
      <c r="AO132" s="1"/>
      <c r="AP132" s="28" t="s">
        <v>1634</v>
      </c>
      <c r="AQ132" s="36"/>
      <c r="AR132" s="28" t="s">
        <v>1634</v>
      </c>
      <c r="AS132" s="36" t="str">
        <f>IF(AR132="","",VLOOKUP(AR132,評価表!$B$2:$C$15,2))</f>
        <v/>
      </c>
      <c r="AT132" s="28" t="s">
        <v>1634</v>
      </c>
      <c r="AU132" s="36" t="str">
        <f>IF(AT132="","",VLOOKUP(AT132,評価表!$B$2:$C$15,2))</f>
        <v/>
      </c>
      <c r="AV132" s="28" t="s">
        <v>1634</v>
      </c>
      <c r="AW132" s="37"/>
      <c r="AX132" s="36" t="str">
        <f>IF(AV132="","",VLOOKUP(AV132,評価表!$B$2:$C$15,2))</f>
        <v/>
      </c>
      <c r="AY132" s="28" t="s">
        <v>1634</v>
      </c>
      <c r="AZ132" s="36" t="str">
        <f>IF(AY132="","",VLOOKUP(AY132,評価表!$B$2:$C$15,2))</f>
        <v/>
      </c>
      <c r="BA132" s="28" t="s">
        <v>1634</v>
      </c>
      <c r="BB132" s="36" t="str">
        <f>IF(BA132="","",VLOOKUP(BA132,評価表!$B$2:$C$15,2))</f>
        <v/>
      </c>
      <c r="BC132" s="28" t="s">
        <v>1634</v>
      </c>
      <c r="BD132" s="36" t="str">
        <f>IF(BC132="","",VLOOKUP(BC132,評価表!$B$2:$C$15,2))</f>
        <v/>
      </c>
      <c r="BE132" s="28" t="s">
        <v>1634</v>
      </c>
      <c r="BF132" s="36" t="str">
        <f>IF(BE132="","",VLOOKUP(BE132,評価表!$B$2:$C$15,2))</f>
        <v/>
      </c>
      <c r="BG132" s="37"/>
      <c r="BH132" s="36"/>
      <c r="BI132" s="36"/>
      <c r="BJ132" s="36"/>
      <c r="BK132" s="98">
        <f>MAX(L132:BJ132)</f>
        <v>0</v>
      </c>
      <c r="BL132" s="98">
        <f>MIN(L132:BK132)</f>
        <v>0</v>
      </c>
      <c r="BM132" s="81" t="e">
        <f>IF(BL132="","",VLOOKUP(BL132,評価表!$B$3:$C$15,2))</f>
        <v>#N/A</v>
      </c>
      <c r="BN132" s="98">
        <f>BK132-BL132</f>
        <v>0</v>
      </c>
      <c r="BO132" s="98" t="str">
        <f>E132</f>
        <v>ちば りしゃねる</v>
      </c>
    </row>
    <row r="133" spans="1:67" ht="20.100000000000001" hidden="1" customHeight="1">
      <c r="A133" s="62">
        <v>131</v>
      </c>
      <c r="B133" s="66" t="s">
        <v>368</v>
      </c>
      <c r="C133" s="65" t="s">
        <v>642</v>
      </c>
      <c r="D133" s="65" t="s">
        <v>615</v>
      </c>
      <c r="E133" s="75" t="s">
        <v>639</v>
      </c>
      <c r="F133" s="75" t="s">
        <v>36</v>
      </c>
      <c r="G133" s="78">
        <v>40266</v>
      </c>
      <c r="H133" s="74">
        <f ca="1">DATEDIF($G133,TODAY(),"Y")</f>
        <v>14</v>
      </c>
      <c r="I133" s="82" t="str">
        <f ca="1">CHOOSE(DATEDIF(G133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33" s="75"/>
      <c r="K133" s="76"/>
      <c r="L133" s="1"/>
      <c r="M133" s="28" t="str">
        <f>IF(L133="","",VLOOKUP(L133,評価表!$B$2:$C$15,2))</f>
        <v/>
      </c>
      <c r="N133" s="1"/>
      <c r="O133" s="28" t="s">
        <v>1634</v>
      </c>
      <c r="P133" s="1"/>
      <c r="Q133" s="28" t="s">
        <v>1634</v>
      </c>
      <c r="R133" s="37"/>
      <c r="S133" s="1"/>
      <c r="T133" s="28" t="s">
        <v>1634</v>
      </c>
      <c r="U133" s="1"/>
      <c r="V133" s="28" t="s">
        <v>1634</v>
      </c>
      <c r="W133" s="1"/>
      <c r="X133" s="28" t="s">
        <v>1634</v>
      </c>
      <c r="Y133" s="1"/>
      <c r="Z133" s="28" t="s">
        <v>1634</v>
      </c>
      <c r="AA133" s="1"/>
      <c r="AB133" s="28" t="s">
        <v>1634</v>
      </c>
      <c r="AC133" s="37"/>
      <c r="AD133" s="1"/>
      <c r="AE133" s="28" t="s">
        <v>1634</v>
      </c>
      <c r="AF133" s="1"/>
      <c r="AG133" s="28" t="s">
        <v>1634</v>
      </c>
      <c r="AH133" s="1"/>
      <c r="AI133" s="28" t="s">
        <v>1634</v>
      </c>
      <c r="AJ133" s="1"/>
      <c r="AK133" s="28" t="s">
        <v>1634</v>
      </c>
      <c r="AL133" s="1"/>
      <c r="AM133" s="28" t="s">
        <v>1634</v>
      </c>
      <c r="AN133" s="37"/>
      <c r="AO133" s="1"/>
      <c r="AP133" s="28" t="s">
        <v>1634</v>
      </c>
      <c r="AQ133" s="36"/>
      <c r="AR133" s="28" t="s">
        <v>1634</v>
      </c>
      <c r="AS133" s="36" t="str">
        <f>IF(AR133="","",VLOOKUP(AR133,評価表!$B$2:$C$15,2))</f>
        <v/>
      </c>
      <c r="AT133" s="28" t="s">
        <v>1634</v>
      </c>
      <c r="AU133" s="36" t="str">
        <f>IF(AT133="","",VLOOKUP(AT133,評価表!$B$2:$C$15,2))</f>
        <v/>
      </c>
      <c r="AV133" s="28" t="s">
        <v>1634</v>
      </c>
      <c r="AW133" s="37"/>
      <c r="AX133" s="36" t="str">
        <f>IF(AV133="","",VLOOKUP(AV133,評価表!$B$2:$C$15,2))</f>
        <v/>
      </c>
      <c r="AY133" s="28" t="s">
        <v>1634</v>
      </c>
      <c r="AZ133" s="36" t="str">
        <f>IF(AY133="","",VLOOKUP(AY133,評価表!$B$2:$C$15,2))</f>
        <v/>
      </c>
      <c r="BA133" s="28" t="s">
        <v>1634</v>
      </c>
      <c r="BB133" s="36" t="str">
        <f>IF(BA133="","",VLOOKUP(BA133,評価表!$B$2:$C$15,2))</f>
        <v/>
      </c>
      <c r="BC133" s="28" t="s">
        <v>1634</v>
      </c>
      <c r="BD133" s="36" t="str">
        <f>IF(BC133="","",VLOOKUP(BC133,評価表!$B$2:$C$15,2))</f>
        <v/>
      </c>
      <c r="BE133" s="28" t="s">
        <v>1634</v>
      </c>
      <c r="BF133" s="36" t="str">
        <f>IF(BE133="","",VLOOKUP(BE133,評価表!$B$2:$C$15,2))</f>
        <v/>
      </c>
      <c r="BG133" s="37"/>
      <c r="BH133" s="36"/>
      <c r="BI133" s="36"/>
      <c r="BJ133" s="36"/>
      <c r="BK133" s="98">
        <f>MAX(L133:BJ133)</f>
        <v>0</v>
      </c>
      <c r="BL133" s="98">
        <f>MIN(L133:BK133)</f>
        <v>0</v>
      </c>
      <c r="BM133" s="81" t="e">
        <f>IF(BL133="","",VLOOKUP(BL133,評価表!$B$3:$C$15,2))</f>
        <v>#N/A</v>
      </c>
      <c r="BN133" s="98">
        <f>BK133-BL133</f>
        <v>0</v>
      </c>
      <c r="BO133" s="98" t="str">
        <f>E133</f>
        <v>もてぎ りお</v>
      </c>
    </row>
    <row r="134" spans="1:67" ht="20.100000000000001" hidden="1" customHeight="1">
      <c r="A134" s="62">
        <v>132</v>
      </c>
      <c r="B134" s="66" t="s">
        <v>368</v>
      </c>
      <c r="C134" s="65" t="s">
        <v>643</v>
      </c>
      <c r="D134" s="65" t="s">
        <v>615</v>
      </c>
      <c r="E134" s="75" t="s">
        <v>644</v>
      </c>
      <c r="F134" s="75" t="s">
        <v>36</v>
      </c>
      <c r="G134" s="78">
        <v>39742</v>
      </c>
      <c r="H134" s="74">
        <f ca="1">DATEDIF($G134,TODAY(),"Y")</f>
        <v>15</v>
      </c>
      <c r="I134" s="82" t="str">
        <f ca="1">CHOOSE(DATEDIF(G134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34" s="75"/>
      <c r="K134" s="76"/>
      <c r="L134" s="1"/>
      <c r="M134" s="28" t="str">
        <f>IF(L134="","",VLOOKUP(L134,評価表!$B$2:$C$15,2))</f>
        <v/>
      </c>
      <c r="N134" s="1"/>
      <c r="O134" s="28" t="s">
        <v>1634</v>
      </c>
      <c r="P134" s="1"/>
      <c r="Q134" s="28" t="s">
        <v>1634</v>
      </c>
      <c r="R134" s="37"/>
      <c r="S134" s="1"/>
      <c r="T134" s="28" t="s">
        <v>1634</v>
      </c>
      <c r="U134" s="1"/>
      <c r="V134" s="28" t="s">
        <v>1634</v>
      </c>
      <c r="W134" s="1"/>
      <c r="X134" s="28" t="s">
        <v>1634</v>
      </c>
      <c r="Y134" s="1"/>
      <c r="Z134" s="28" t="s">
        <v>1634</v>
      </c>
      <c r="AA134" s="1"/>
      <c r="AB134" s="28" t="s">
        <v>1634</v>
      </c>
      <c r="AC134" s="37"/>
      <c r="AD134" s="1"/>
      <c r="AE134" s="28" t="s">
        <v>1634</v>
      </c>
      <c r="AF134" s="1"/>
      <c r="AG134" s="28" t="s">
        <v>1634</v>
      </c>
      <c r="AH134" s="1"/>
      <c r="AI134" s="28" t="s">
        <v>1634</v>
      </c>
      <c r="AJ134" s="1"/>
      <c r="AK134" s="28" t="s">
        <v>1634</v>
      </c>
      <c r="AL134" s="1"/>
      <c r="AM134" s="28" t="s">
        <v>1634</v>
      </c>
      <c r="AN134" s="37"/>
      <c r="AO134" s="1"/>
      <c r="AP134" s="28" t="s">
        <v>1634</v>
      </c>
      <c r="AQ134" s="36"/>
      <c r="AR134" s="28" t="s">
        <v>1634</v>
      </c>
      <c r="AS134" s="36" t="str">
        <f>IF(AR134="","",VLOOKUP(AR134,評価表!$B$2:$C$15,2))</f>
        <v/>
      </c>
      <c r="AT134" s="28" t="s">
        <v>1634</v>
      </c>
      <c r="AU134" s="36" t="str">
        <f>IF(AT134="","",VLOOKUP(AT134,評価表!$B$2:$C$15,2))</f>
        <v/>
      </c>
      <c r="AV134" s="28" t="s">
        <v>1634</v>
      </c>
      <c r="AW134" s="37"/>
      <c r="AX134" s="36" t="str">
        <f>IF(AV134="","",VLOOKUP(AV134,評価表!$B$2:$C$15,2))</f>
        <v/>
      </c>
      <c r="AY134" s="28" t="s">
        <v>1634</v>
      </c>
      <c r="AZ134" s="36" t="str">
        <f>IF(AY134="","",VLOOKUP(AY134,評価表!$B$2:$C$15,2))</f>
        <v/>
      </c>
      <c r="BA134" s="28" t="s">
        <v>1634</v>
      </c>
      <c r="BB134" s="36" t="str">
        <f>IF(BA134="","",VLOOKUP(BA134,評価表!$B$2:$C$15,2))</f>
        <v/>
      </c>
      <c r="BC134" s="28" t="s">
        <v>1634</v>
      </c>
      <c r="BD134" s="36" t="str">
        <f>IF(BC134="","",VLOOKUP(BC134,評価表!$B$2:$C$15,2))</f>
        <v/>
      </c>
      <c r="BE134" s="28" t="s">
        <v>1634</v>
      </c>
      <c r="BF134" s="36" t="str">
        <f>IF(BE134="","",VLOOKUP(BE134,評価表!$B$2:$C$15,2))</f>
        <v/>
      </c>
      <c r="BG134" s="37"/>
      <c r="BH134" s="36"/>
      <c r="BI134" s="36"/>
      <c r="BJ134" s="36"/>
      <c r="BK134" s="98">
        <f>MAX(L134:BJ134)</f>
        <v>0</v>
      </c>
      <c r="BL134" s="98">
        <f>MIN(L134:BK134)</f>
        <v>0</v>
      </c>
      <c r="BM134" s="81" t="e">
        <f>IF(BL134="","",VLOOKUP(BL134,評価表!$B$3:$C$15,2))</f>
        <v>#N/A</v>
      </c>
      <c r="BN134" s="98">
        <f>BK134-BL134</f>
        <v>0</v>
      </c>
      <c r="BO134" s="98" t="str">
        <f>E134</f>
        <v>もてぎ みわ</v>
      </c>
    </row>
    <row r="135" spans="1:67" ht="20.100000000000001" hidden="1" customHeight="1">
      <c r="A135" s="62">
        <v>133</v>
      </c>
      <c r="B135" s="66" t="s">
        <v>368</v>
      </c>
      <c r="C135" s="65" t="s">
        <v>645</v>
      </c>
      <c r="D135" s="65" t="s">
        <v>615</v>
      </c>
      <c r="E135" s="75" t="s">
        <v>646</v>
      </c>
      <c r="F135" s="75" t="s">
        <v>36</v>
      </c>
      <c r="G135" s="78">
        <v>30925</v>
      </c>
      <c r="H135" s="74">
        <f ca="1">DATEDIF($G135,TODAY(),"Y")</f>
        <v>39</v>
      </c>
      <c r="I135" s="82" t="str">
        <f ca="1">CHOOSE(DATEDIF(G135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35" s="75"/>
      <c r="K135" s="76"/>
      <c r="L135" s="1"/>
      <c r="M135" s="28" t="str">
        <f>IF(L135="","",VLOOKUP(L135,評価表!$B$2:$C$15,2))</f>
        <v/>
      </c>
      <c r="N135" s="1"/>
      <c r="O135" s="28" t="s">
        <v>1634</v>
      </c>
      <c r="P135" s="1"/>
      <c r="Q135" s="28" t="s">
        <v>1634</v>
      </c>
      <c r="R135" s="37"/>
      <c r="S135" s="1"/>
      <c r="T135" s="28" t="s">
        <v>1634</v>
      </c>
      <c r="U135" s="1"/>
      <c r="V135" s="28" t="s">
        <v>1634</v>
      </c>
      <c r="W135" s="1"/>
      <c r="X135" s="28" t="s">
        <v>1634</v>
      </c>
      <c r="Y135" s="1"/>
      <c r="Z135" s="28" t="s">
        <v>1634</v>
      </c>
      <c r="AA135" s="1"/>
      <c r="AB135" s="28" t="s">
        <v>1634</v>
      </c>
      <c r="AC135" s="37"/>
      <c r="AD135" s="1"/>
      <c r="AE135" s="28" t="s">
        <v>1634</v>
      </c>
      <c r="AF135" s="1"/>
      <c r="AG135" s="28" t="s">
        <v>1634</v>
      </c>
      <c r="AH135" s="1"/>
      <c r="AI135" s="28" t="s">
        <v>1634</v>
      </c>
      <c r="AJ135" s="1"/>
      <c r="AK135" s="28" t="s">
        <v>1634</v>
      </c>
      <c r="AL135" s="1"/>
      <c r="AM135" s="28" t="s">
        <v>1634</v>
      </c>
      <c r="AN135" s="37"/>
      <c r="AO135" s="1"/>
      <c r="AP135" s="28" t="s">
        <v>1634</v>
      </c>
      <c r="AQ135" s="36"/>
      <c r="AR135" s="28" t="s">
        <v>1634</v>
      </c>
      <c r="AS135" s="36" t="str">
        <f>IF(AR135="","",VLOOKUP(AR135,評価表!$B$2:$C$15,2))</f>
        <v/>
      </c>
      <c r="AT135" s="28" t="s">
        <v>1634</v>
      </c>
      <c r="AU135" s="36" t="str">
        <f>IF(AT135="","",VLOOKUP(AT135,評価表!$B$2:$C$15,2))</f>
        <v/>
      </c>
      <c r="AV135" s="28" t="s">
        <v>1634</v>
      </c>
      <c r="AW135" s="37"/>
      <c r="AX135" s="36" t="str">
        <f>IF(AV135="","",VLOOKUP(AV135,評価表!$B$2:$C$15,2))</f>
        <v/>
      </c>
      <c r="AY135" s="28" t="s">
        <v>1634</v>
      </c>
      <c r="AZ135" s="36" t="str">
        <f>IF(AY135="","",VLOOKUP(AY135,評価表!$B$2:$C$15,2))</f>
        <v/>
      </c>
      <c r="BA135" s="28" t="s">
        <v>1634</v>
      </c>
      <c r="BB135" s="36" t="str">
        <f>IF(BA135="","",VLOOKUP(BA135,評価表!$B$2:$C$15,2))</f>
        <v/>
      </c>
      <c r="BC135" s="28" t="s">
        <v>1634</v>
      </c>
      <c r="BD135" s="36" t="str">
        <f>IF(BC135="","",VLOOKUP(BC135,評価表!$B$2:$C$15,2))</f>
        <v/>
      </c>
      <c r="BE135" s="28" t="s">
        <v>1634</v>
      </c>
      <c r="BF135" s="36" t="str">
        <f>IF(BE135="","",VLOOKUP(BE135,評価表!$B$2:$C$15,2))</f>
        <v/>
      </c>
      <c r="BG135" s="37"/>
      <c r="BH135" s="36"/>
      <c r="BI135" s="36"/>
      <c r="BJ135" s="36"/>
      <c r="BK135" s="98">
        <f>MAX(L135:BJ135)</f>
        <v>0</v>
      </c>
      <c r="BL135" s="98">
        <f>MIN(L135:BK135)</f>
        <v>0</v>
      </c>
      <c r="BM135" s="81" t="e">
        <f>IF(BL135="","",VLOOKUP(BL135,評価表!$B$3:$C$15,2))</f>
        <v>#N/A</v>
      </c>
      <c r="BN135" s="98">
        <f>BK135-BL135</f>
        <v>0</v>
      </c>
      <c r="BO135" s="98" t="str">
        <f>E135</f>
        <v>もてぎ ようこ</v>
      </c>
    </row>
    <row r="136" spans="1:67" ht="20.100000000000001" hidden="1" customHeight="1">
      <c r="A136" s="62">
        <v>134</v>
      </c>
      <c r="B136" s="66" t="s">
        <v>480</v>
      </c>
      <c r="C136" s="65" t="s">
        <v>647</v>
      </c>
      <c r="D136" s="65" t="s">
        <v>556</v>
      </c>
      <c r="E136" s="75" t="s">
        <v>648</v>
      </c>
      <c r="F136" s="75" t="s">
        <v>36</v>
      </c>
      <c r="G136" s="78">
        <v>41247</v>
      </c>
      <c r="H136" s="74">
        <f ca="1">DATEDIF($G136,TODAY(),"Y")</f>
        <v>11</v>
      </c>
      <c r="I136" s="82" t="str">
        <f ca="1">CHOOSE(DATEDIF(G136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36" s="75"/>
      <c r="K136" s="76"/>
      <c r="L136" s="1"/>
      <c r="M136" s="28" t="str">
        <f>IF(L136="","",VLOOKUP(L136,評価表!$B$2:$C$15,2))</f>
        <v/>
      </c>
      <c r="N136" s="1"/>
      <c r="O136" s="28" t="s">
        <v>1634</v>
      </c>
      <c r="P136" s="1"/>
      <c r="Q136" s="28" t="s">
        <v>1634</v>
      </c>
      <c r="R136" s="37"/>
      <c r="S136" s="1"/>
      <c r="T136" s="28" t="s">
        <v>1634</v>
      </c>
      <c r="U136" s="1"/>
      <c r="V136" s="28" t="s">
        <v>1634</v>
      </c>
      <c r="W136" s="1"/>
      <c r="X136" s="28" t="s">
        <v>1634</v>
      </c>
      <c r="Y136" s="1"/>
      <c r="Z136" s="28" t="s">
        <v>1634</v>
      </c>
      <c r="AA136" s="1"/>
      <c r="AB136" s="28" t="s">
        <v>1634</v>
      </c>
      <c r="AC136" s="37"/>
      <c r="AD136" s="1"/>
      <c r="AE136" s="28" t="s">
        <v>1634</v>
      </c>
      <c r="AF136" s="1"/>
      <c r="AG136" s="28" t="s">
        <v>1634</v>
      </c>
      <c r="AH136" s="1"/>
      <c r="AI136" s="28" t="s">
        <v>1634</v>
      </c>
      <c r="AJ136" s="1"/>
      <c r="AK136" s="28" t="s">
        <v>1634</v>
      </c>
      <c r="AL136" s="1"/>
      <c r="AM136" s="28" t="s">
        <v>1634</v>
      </c>
      <c r="AN136" s="37"/>
      <c r="AO136" s="1"/>
      <c r="AP136" s="28" t="s">
        <v>1634</v>
      </c>
      <c r="AQ136" s="36"/>
      <c r="AR136" s="28" t="s">
        <v>1634</v>
      </c>
      <c r="AS136" s="36" t="str">
        <f>IF(AR136="","",VLOOKUP(AR136,評価表!$B$2:$C$15,2))</f>
        <v/>
      </c>
      <c r="AT136" s="28" t="s">
        <v>1634</v>
      </c>
      <c r="AU136" s="36" t="str">
        <f>IF(AT136="","",VLOOKUP(AT136,評価表!$B$2:$C$15,2))</f>
        <v/>
      </c>
      <c r="AV136" s="28" t="s">
        <v>1634</v>
      </c>
      <c r="AW136" s="37"/>
      <c r="AX136" s="36" t="str">
        <f>IF(AV136="","",VLOOKUP(AV136,評価表!$B$2:$C$15,2))</f>
        <v/>
      </c>
      <c r="AY136" s="28" t="s">
        <v>1634</v>
      </c>
      <c r="AZ136" s="36" t="str">
        <f>IF(AY136="","",VLOOKUP(AY136,評価表!$B$2:$C$15,2))</f>
        <v/>
      </c>
      <c r="BA136" s="28" t="s">
        <v>1634</v>
      </c>
      <c r="BB136" s="36" t="str">
        <f>IF(BA136="","",VLOOKUP(BA136,評価表!$B$2:$C$15,2))</f>
        <v/>
      </c>
      <c r="BC136" s="28" t="s">
        <v>1634</v>
      </c>
      <c r="BD136" s="36" t="str">
        <f>IF(BC136="","",VLOOKUP(BC136,評価表!$B$2:$C$15,2))</f>
        <v/>
      </c>
      <c r="BE136" s="28" t="s">
        <v>1634</v>
      </c>
      <c r="BF136" s="36" t="str">
        <f>IF(BE136="","",VLOOKUP(BE136,評価表!$B$2:$C$15,2))</f>
        <v/>
      </c>
      <c r="BG136" s="37"/>
      <c r="BH136" s="36"/>
      <c r="BI136" s="36"/>
      <c r="BJ136" s="36"/>
      <c r="BK136" s="98">
        <f>MAX(L136:BJ136)</f>
        <v>0</v>
      </c>
      <c r="BL136" s="98">
        <f>MIN(L136:BK136)</f>
        <v>0</v>
      </c>
      <c r="BM136" s="81" t="e">
        <f>IF(BL136="","",VLOOKUP(BL136,評価表!$B$3:$C$15,2))</f>
        <v>#N/A</v>
      </c>
      <c r="BN136" s="98">
        <f>BK136-BL136</f>
        <v>0</v>
      </c>
      <c r="BO136" s="98" t="str">
        <f>E136</f>
        <v>うしおだまほ</v>
      </c>
    </row>
    <row r="137" spans="1:67" ht="20.100000000000001" hidden="1" customHeight="1">
      <c r="A137" s="62">
        <v>135</v>
      </c>
      <c r="B137" s="73" t="s">
        <v>366</v>
      </c>
      <c r="C137" s="65" t="s">
        <v>649</v>
      </c>
      <c r="D137" s="65" t="s">
        <v>615</v>
      </c>
      <c r="E137" s="75" t="s">
        <v>650</v>
      </c>
      <c r="F137" s="75" t="s">
        <v>36</v>
      </c>
      <c r="G137" s="78">
        <v>31020</v>
      </c>
      <c r="H137" s="74">
        <f ca="1">DATEDIF($G137,TODAY(),"Y")</f>
        <v>39</v>
      </c>
      <c r="I137" s="82" t="str">
        <f ca="1">CHOOSE(DATEDIF(G137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37" s="75"/>
      <c r="K137" s="76"/>
      <c r="L137" s="1"/>
      <c r="M137" s="28" t="str">
        <f>IF(L137="","",VLOOKUP(L137,評価表!$B$2:$C$15,2))</f>
        <v/>
      </c>
      <c r="N137" s="1"/>
      <c r="O137" s="28" t="s">
        <v>1634</v>
      </c>
      <c r="P137" s="1"/>
      <c r="Q137" s="28" t="s">
        <v>1634</v>
      </c>
      <c r="R137" s="37"/>
      <c r="S137" s="1"/>
      <c r="T137" s="28" t="s">
        <v>1634</v>
      </c>
      <c r="U137" s="1"/>
      <c r="V137" s="28" t="s">
        <v>1634</v>
      </c>
      <c r="W137" s="1"/>
      <c r="X137" s="28" t="s">
        <v>1634</v>
      </c>
      <c r="Y137" s="1"/>
      <c r="Z137" s="28" t="s">
        <v>1634</v>
      </c>
      <c r="AA137" s="1"/>
      <c r="AB137" s="28" t="s">
        <v>1634</v>
      </c>
      <c r="AC137" s="37"/>
      <c r="AD137" s="1"/>
      <c r="AE137" s="28" t="s">
        <v>1634</v>
      </c>
      <c r="AF137" s="1"/>
      <c r="AG137" s="28" t="s">
        <v>1634</v>
      </c>
      <c r="AH137" s="1"/>
      <c r="AI137" s="28" t="s">
        <v>1634</v>
      </c>
      <c r="AJ137" s="1"/>
      <c r="AK137" s="28" t="s">
        <v>1634</v>
      </c>
      <c r="AL137" s="1"/>
      <c r="AM137" s="28" t="s">
        <v>1634</v>
      </c>
      <c r="AN137" s="37"/>
      <c r="AO137" s="1"/>
      <c r="AP137" s="28" t="s">
        <v>1634</v>
      </c>
      <c r="AQ137" s="36"/>
      <c r="AR137" s="28" t="s">
        <v>1634</v>
      </c>
      <c r="AS137" s="36" t="str">
        <f>IF(AR137="","",VLOOKUP(AR137,評価表!$B$2:$C$15,2))</f>
        <v/>
      </c>
      <c r="AT137" s="28" t="s">
        <v>1634</v>
      </c>
      <c r="AU137" s="36" t="str">
        <f>IF(AT137="","",VLOOKUP(AT137,評価表!$B$2:$C$15,2))</f>
        <v/>
      </c>
      <c r="AV137" s="28" t="s">
        <v>1634</v>
      </c>
      <c r="AW137" s="37"/>
      <c r="AX137" s="36" t="str">
        <f>IF(AV137="","",VLOOKUP(AV137,評価表!$B$2:$C$15,2))</f>
        <v/>
      </c>
      <c r="AY137" s="28" t="s">
        <v>1634</v>
      </c>
      <c r="AZ137" s="36" t="str">
        <f>IF(AY137="","",VLOOKUP(AY137,評価表!$B$2:$C$15,2))</f>
        <v/>
      </c>
      <c r="BA137" s="28" t="s">
        <v>1634</v>
      </c>
      <c r="BB137" s="36" t="str">
        <f>IF(BA137="","",VLOOKUP(BA137,評価表!$B$2:$C$15,2))</f>
        <v/>
      </c>
      <c r="BC137" s="28" t="s">
        <v>1634</v>
      </c>
      <c r="BD137" s="36" t="str">
        <f>IF(BC137="","",VLOOKUP(BC137,評価表!$B$2:$C$15,2))</f>
        <v/>
      </c>
      <c r="BE137" s="28" t="s">
        <v>1634</v>
      </c>
      <c r="BF137" s="36" t="str">
        <f>IF(BE137="","",VLOOKUP(BE137,評価表!$B$2:$C$15,2))</f>
        <v/>
      </c>
      <c r="BG137" s="37"/>
      <c r="BH137" s="36"/>
      <c r="BI137" s="36"/>
      <c r="BJ137" s="36"/>
      <c r="BK137" s="98">
        <f>MAX(L137:BJ137)</f>
        <v>0</v>
      </c>
      <c r="BL137" s="98">
        <f>MIN(L137:BK137)</f>
        <v>0</v>
      </c>
      <c r="BM137" s="81" t="e">
        <f>IF(BL137="","",VLOOKUP(BL137,評価表!$B$3:$C$15,2))</f>
        <v>#N/A</v>
      </c>
      <c r="BN137" s="98">
        <f>BK137-BL137</f>
        <v>0</v>
      </c>
      <c r="BO137" s="98" t="str">
        <f>E137</f>
        <v>いわさきともみ</v>
      </c>
    </row>
    <row r="138" spans="1:67" ht="20.100000000000001" hidden="1" customHeight="1">
      <c r="A138" s="62">
        <v>136</v>
      </c>
      <c r="B138" s="73" t="s">
        <v>651</v>
      </c>
      <c r="C138" s="65" t="s">
        <v>652</v>
      </c>
      <c r="D138" s="65" t="s">
        <v>615</v>
      </c>
      <c r="E138" s="75" t="s">
        <v>653</v>
      </c>
      <c r="F138" s="75" t="s">
        <v>36</v>
      </c>
      <c r="G138" s="78">
        <v>39667</v>
      </c>
      <c r="H138" s="74">
        <f ca="1">DATEDIF($G138,TODAY(),"Y")</f>
        <v>15</v>
      </c>
      <c r="I138" s="82" t="str">
        <f ca="1">CHOOSE(DATEDIF(G138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38" s="75"/>
      <c r="K138" s="76"/>
      <c r="L138" s="1"/>
      <c r="M138" s="28" t="str">
        <f>IF(L138="","",VLOOKUP(L138,評価表!$B$2:$C$15,2))</f>
        <v/>
      </c>
      <c r="N138" s="1"/>
      <c r="O138" s="28" t="s">
        <v>1634</v>
      </c>
      <c r="P138" s="1"/>
      <c r="Q138" s="28" t="s">
        <v>1634</v>
      </c>
      <c r="R138" s="37"/>
      <c r="S138" s="1"/>
      <c r="T138" s="28" t="s">
        <v>1634</v>
      </c>
      <c r="U138" s="1"/>
      <c r="V138" s="28" t="s">
        <v>1634</v>
      </c>
      <c r="W138" s="1"/>
      <c r="X138" s="28" t="s">
        <v>1634</v>
      </c>
      <c r="Y138" s="1"/>
      <c r="Z138" s="28" t="s">
        <v>1634</v>
      </c>
      <c r="AA138" s="1"/>
      <c r="AB138" s="28" t="s">
        <v>1634</v>
      </c>
      <c r="AC138" s="37"/>
      <c r="AD138" s="1"/>
      <c r="AE138" s="28" t="s">
        <v>1634</v>
      </c>
      <c r="AF138" s="1"/>
      <c r="AG138" s="28" t="s">
        <v>1634</v>
      </c>
      <c r="AH138" s="1"/>
      <c r="AI138" s="28" t="s">
        <v>1634</v>
      </c>
      <c r="AJ138" s="1"/>
      <c r="AK138" s="28" t="s">
        <v>1634</v>
      </c>
      <c r="AL138" s="1"/>
      <c r="AM138" s="28" t="s">
        <v>1634</v>
      </c>
      <c r="AN138" s="37"/>
      <c r="AO138" s="1"/>
      <c r="AP138" s="28" t="s">
        <v>1634</v>
      </c>
      <c r="AQ138" s="36"/>
      <c r="AR138" s="28" t="s">
        <v>1634</v>
      </c>
      <c r="AS138" s="36" t="str">
        <f>IF(AR138="","",VLOOKUP(AR138,評価表!$B$2:$C$15,2))</f>
        <v/>
      </c>
      <c r="AT138" s="28" t="s">
        <v>1634</v>
      </c>
      <c r="AU138" s="36" t="str">
        <f>IF(AT138="","",VLOOKUP(AT138,評価表!$B$2:$C$15,2))</f>
        <v/>
      </c>
      <c r="AV138" s="28" t="s">
        <v>1634</v>
      </c>
      <c r="AW138" s="37"/>
      <c r="AX138" s="36" t="str">
        <f>IF(AV138="","",VLOOKUP(AV138,評価表!$B$2:$C$15,2))</f>
        <v/>
      </c>
      <c r="AY138" s="28" t="s">
        <v>1634</v>
      </c>
      <c r="AZ138" s="36" t="str">
        <f>IF(AY138="","",VLOOKUP(AY138,評価表!$B$2:$C$15,2))</f>
        <v/>
      </c>
      <c r="BA138" s="28" t="s">
        <v>1634</v>
      </c>
      <c r="BB138" s="36" t="str">
        <f>IF(BA138="","",VLOOKUP(BA138,評価表!$B$2:$C$15,2))</f>
        <v/>
      </c>
      <c r="BC138" s="28" t="s">
        <v>1634</v>
      </c>
      <c r="BD138" s="36" t="str">
        <f>IF(BC138="","",VLOOKUP(BC138,評価表!$B$2:$C$15,2))</f>
        <v/>
      </c>
      <c r="BE138" s="28" t="s">
        <v>1634</v>
      </c>
      <c r="BF138" s="36" t="str">
        <f>IF(BE138="","",VLOOKUP(BE138,評価表!$B$2:$C$15,2))</f>
        <v/>
      </c>
      <c r="BG138" s="37"/>
      <c r="BH138" s="36"/>
      <c r="BI138" s="36"/>
      <c r="BJ138" s="36"/>
      <c r="BK138" s="98">
        <f>MAX(L138:BJ138)</f>
        <v>0</v>
      </c>
      <c r="BL138" s="98">
        <f>MIN(L138:BK138)</f>
        <v>0</v>
      </c>
      <c r="BM138" s="81" t="e">
        <f>IF(BL138="","",VLOOKUP(BL138,評価表!$B$3:$C$15,2))</f>
        <v>#N/A</v>
      </c>
      <c r="BN138" s="98">
        <f>BK138-BL138</f>
        <v>0</v>
      </c>
      <c r="BO138" s="98" t="str">
        <f>E138</f>
        <v>いわさきあいり</v>
      </c>
    </row>
    <row r="139" spans="1:67" ht="20.100000000000001" hidden="1" customHeight="1">
      <c r="A139" s="62">
        <v>137</v>
      </c>
      <c r="B139" s="73" t="s">
        <v>613</v>
      </c>
      <c r="C139" s="65" t="s">
        <v>654</v>
      </c>
      <c r="D139" s="65" t="s">
        <v>615</v>
      </c>
      <c r="E139" s="75" t="s">
        <v>655</v>
      </c>
      <c r="F139" s="75" t="s">
        <v>36</v>
      </c>
      <c r="G139" s="84">
        <v>40169</v>
      </c>
      <c r="H139" s="74">
        <f ca="1">DATEDIF($G139,TODAY(),"Y")</f>
        <v>14</v>
      </c>
      <c r="I139" s="82" t="str">
        <f ca="1">CHOOSE(DATEDIF(G139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39" s="75"/>
      <c r="K139" s="76"/>
      <c r="L139" s="1"/>
      <c r="M139" s="28" t="str">
        <f>IF(L139="","",VLOOKUP(L139,評価表!$B$2:$C$15,2))</f>
        <v/>
      </c>
      <c r="N139" s="1"/>
      <c r="O139" s="28" t="s">
        <v>1634</v>
      </c>
      <c r="P139" s="1"/>
      <c r="Q139" s="28" t="s">
        <v>1634</v>
      </c>
      <c r="R139" s="37"/>
      <c r="S139" s="1"/>
      <c r="T139" s="28" t="s">
        <v>1634</v>
      </c>
      <c r="U139" s="1"/>
      <c r="V139" s="28" t="s">
        <v>1634</v>
      </c>
      <c r="W139" s="1"/>
      <c r="X139" s="28" t="s">
        <v>1634</v>
      </c>
      <c r="Y139" s="1"/>
      <c r="Z139" s="28" t="s">
        <v>1634</v>
      </c>
      <c r="AA139" s="1"/>
      <c r="AB139" s="28" t="s">
        <v>1634</v>
      </c>
      <c r="AC139" s="37"/>
      <c r="AD139" s="1"/>
      <c r="AE139" s="28" t="s">
        <v>1634</v>
      </c>
      <c r="AF139" s="1"/>
      <c r="AG139" s="28" t="s">
        <v>1634</v>
      </c>
      <c r="AH139" s="1"/>
      <c r="AI139" s="28" t="s">
        <v>1634</v>
      </c>
      <c r="AJ139" s="1"/>
      <c r="AK139" s="28" t="s">
        <v>1634</v>
      </c>
      <c r="AL139" s="1"/>
      <c r="AM139" s="28" t="s">
        <v>1634</v>
      </c>
      <c r="AN139" s="37"/>
      <c r="AO139" s="1"/>
      <c r="AP139" s="28" t="s">
        <v>1634</v>
      </c>
      <c r="AQ139" s="36"/>
      <c r="AR139" s="28" t="s">
        <v>1634</v>
      </c>
      <c r="AS139" s="36" t="str">
        <f>IF(AR139="","",VLOOKUP(AR139,評価表!$B$2:$C$15,2))</f>
        <v/>
      </c>
      <c r="AT139" s="28" t="s">
        <v>1634</v>
      </c>
      <c r="AU139" s="36" t="str">
        <f>IF(AT139="","",VLOOKUP(AT139,評価表!$B$2:$C$15,2))</f>
        <v/>
      </c>
      <c r="AV139" s="28" t="s">
        <v>1634</v>
      </c>
      <c r="AW139" s="37"/>
      <c r="AX139" s="36" t="str">
        <f>IF(AV139="","",VLOOKUP(AV139,評価表!$B$2:$C$15,2))</f>
        <v/>
      </c>
      <c r="AY139" s="28" t="s">
        <v>1634</v>
      </c>
      <c r="AZ139" s="36" t="str">
        <f>IF(AY139="","",VLOOKUP(AY139,評価表!$B$2:$C$15,2))</f>
        <v/>
      </c>
      <c r="BA139" s="28" t="s">
        <v>1634</v>
      </c>
      <c r="BB139" s="36" t="str">
        <f>IF(BA139="","",VLOOKUP(BA139,評価表!$B$2:$C$15,2))</f>
        <v/>
      </c>
      <c r="BC139" s="28" t="s">
        <v>1634</v>
      </c>
      <c r="BD139" s="36" t="str">
        <f>IF(BC139="","",VLOOKUP(BC139,評価表!$B$2:$C$15,2))</f>
        <v/>
      </c>
      <c r="BE139" s="28" t="s">
        <v>1634</v>
      </c>
      <c r="BF139" s="36" t="str">
        <f>IF(BE139="","",VLOOKUP(BE139,評価表!$B$2:$C$15,2))</f>
        <v/>
      </c>
      <c r="BG139" s="37"/>
      <c r="BH139" s="36"/>
      <c r="BI139" s="36"/>
      <c r="BJ139" s="36"/>
      <c r="BK139" s="98">
        <f>MAX(L139:BJ139)</f>
        <v>0</v>
      </c>
      <c r="BL139" s="98">
        <f>MIN(L139:BK139)</f>
        <v>0</v>
      </c>
      <c r="BM139" s="81" t="e">
        <f>IF(BL139="","",VLOOKUP(BL139,評価表!$B$3:$C$15,2))</f>
        <v>#N/A</v>
      </c>
      <c r="BN139" s="98">
        <f>BK139-BL139</f>
        <v>0</v>
      </c>
      <c r="BO139" s="98" t="str">
        <f>E139</f>
        <v>いわさきいおり</v>
      </c>
    </row>
    <row r="140" spans="1:67" ht="20.100000000000001" hidden="1" customHeight="1">
      <c r="A140" s="62">
        <v>138</v>
      </c>
      <c r="B140" s="66" t="s">
        <v>483</v>
      </c>
      <c r="C140" s="65" t="s">
        <v>656</v>
      </c>
      <c r="D140" s="65" t="s">
        <v>606</v>
      </c>
      <c r="E140" s="75" t="s">
        <v>657</v>
      </c>
      <c r="F140" s="75" t="s">
        <v>36</v>
      </c>
      <c r="G140" s="78">
        <v>41343</v>
      </c>
      <c r="H140" s="74">
        <f ca="1">DATEDIF($G140,TODAY(),"Y")</f>
        <v>11</v>
      </c>
      <c r="I140" s="82" t="str">
        <f ca="1">CHOOSE(DATEDIF(G140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40" s="75" t="s">
        <v>573</v>
      </c>
      <c r="K140" s="76"/>
      <c r="L140" s="1"/>
      <c r="M140" s="28" t="str">
        <f>IF(L140="","",VLOOKUP(L140,評価表!$B$2:$C$15,2))</f>
        <v/>
      </c>
      <c r="N140" s="1"/>
      <c r="O140" s="28" t="s">
        <v>1634</v>
      </c>
      <c r="P140" s="1"/>
      <c r="Q140" s="28" t="s">
        <v>1634</v>
      </c>
      <c r="R140" s="37"/>
      <c r="S140" s="1"/>
      <c r="T140" s="28" t="s">
        <v>1634</v>
      </c>
      <c r="U140" s="1"/>
      <c r="V140" s="28" t="s">
        <v>1634</v>
      </c>
      <c r="W140" s="1"/>
      <c r="X140" s="28" t="s">
        <v>1634</v>
      </c>
      <c r="Y140" s="1"/>
      <c r="Z140" s="28" t="s">
        <v>1634</v>
      </c>
      <c r="AA140" s="1"/>
      <c r="AB140" s="28" t="s">
        <v>1634</v>
      </c>
      <c r="AC140" s="37"/>
      <c r="AD140" s="1"/>
      <c r="AE140" s="28" t="s">
        <v>1634</v>
      </c>
      <c r="AF140" s="1"/>
      <c r="AG140" s="28" t="s">
        <v>1634</v>
      </c>
      <c r="AH140" s="1"/>
      <c r="AI140" s="28" t="s">
        <v>1634</v>
      </c>
      <c r="AJ140" s="1"/>
      <c r="AK140" s="28" t="s">
        <v>1634</v>
      </c>
      <c r="AL140" s="1"/>
      <c r="AM140" s="28" t="s">
        <v>1634</v>
      </c>
      <c r="AN140" s="37"/>
      <c r="AO140" s="1"/>
      <c r="AP140" s="28" t="s">
        <v>1634</v>
      </c>
      <c r="AQ140" s="36"/>
      <c r="AR140" s="28" t="s">
        <v>1634</v>
      </c>
      <c r="AS140" s="36" t="str">
        <f>IF(AR140="","",VLOOKUP(AR140,評価表!$B$2:$C$15,2))</f>
        <v/>
      </c>
      <c r="AT140" s="28" t="s">
        <v>1634</v>
      </c>
      <c r="AU140" s="36" t="str">
        <f>IF(AT140="","",VLOOKUP(AT140,評価表!$B$2:$C$15,2))</f>
        <v/>
      </c>
      <c r="AV140" s="28" t="s">
        <v>1634</v>
      </c>
      <c r="AW140" s="37"/>
      <c r="AX140" s="36" t="str">
        <f>IF(AV140="","",VLOOKUP(AV140,評価表!$B$2:$C$15,2))</f>
        <v/>
      </c>
      <c r="AY140" s="28" t="s">
        <v>1634</v>
      </c>
      <c r="AZ140" s="36" t="str">
        <f>IF(AY140="","",VLOOKUP(AY140,評価表!$B$2:$C$15,2))</f>
        <v/>
      </c>
      <c r="BA140" s="28" t="s">
        <v>1634</v>
      </c>
      <c r="BB140" s="36" t="str">
        <f>IF(BA140="","",VLOOKUP(BA140,評価表!$B$2:$C$15,2))</f>
        <v/>
      </c>
      <c r="BC140" s="28" t="s">
        <v>1634</v>
      </c>
      <c r="BD140" s="36" t="str">
        <f>IF(BC140="","",VLOOKUP(BC140,評価表!$B$2:$C$15,2))</f>
        <v/>
      </c>
      <c r="BE140" s="28" t="s">
        <v>1634</v>
      </c>
      <c r="BF140" s="36" t="str">
        <f>IF(BE140="","",VLOOKUP(BE140,評価表!$B$2:$C$15,2))</f>
        <v/>
      </c>
      <c r="BG140" s="37"/>
      <c r="BH140" s="36"/>
      <c r="BI140" s="36"/>
      <c r="BJ140" s="36"/>
      <c r="BK140" s="98">
        <f>MAX(L140:BJ140)</f>
        <v>0</v>
      </c>
      <c r="BL140" s="98">
        <f>MIN(L140:BK140)</f>
        <v>0</v>
      </c>
      <c r="BM140" s="81" t="e">
        <f>IF(BL140="","",VLOOKUP(BL140,評価表!$B$3:$C$15,2))</f>
        <v>#N/A</v>
      </c>
      <c r="BN140" s="98">
        <f>BK140-BL140</f>
        <v>0</v>
      </c>
      <c r="BO140" s="98" t="str">
        <f>E140</f>
        <v>さかい ももか</v>
      </c>
    </row>
    <row r="141" spans="1:67" ht="20.100000000000001" hidden="1" customHeight="1">
      <c r="A141" s="62">
        <v>139</v>
      </c>
      <c r="B141" s="66" t="s">
        <v>418</v>
      </c>
      <c r="C141" s="65" t="s">
        <v>658</v>
      </c>
      <c r="D141" s="65" t="s">
        <v>606</v>
      </c>
      <c r="E141" s="75" t="s">
        <v>659</v>
      </c>
      <c r="F141" s="75" t="s">
        <v>36</v>
      </c>
      <c r="G141" s="78">
        <v>27465</v>
      </c>
      <c r="H141" s="74">
        <f ca="1">DATEDIF($G141,TODAY(),"Y")</f>
        <v>49</v>
      </c>
      <c r="I141" s="82" t="str">
        <f ca="1">CHOOSE(DATEDIF(G141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41" s="75"/>
      <c r="K141" s="76"/>
      <c r="L141" s="1"/>
      <c r="M141" s="28" t="str">
        <f>IF(L141="","",VLOOKUP(L141,評価表!$B$2:$C$15,2))</f>
        <v/>
      </c>
      <c r="N141" s="1"/>
      <c r="O141" s="28" t="s">
        <v>1634</v>
      </c>
      <c r="P141" s="1"/>
      <c r="Q141" s="28" t="s">
        <v>1634</v>
      </c>
      <c r="R141" s="37"/>
      <c r="S141" s="1"/>
      <c r="T141" s="28" t="s">
        <v>1634</v>
      </c>
      <c r="U141" s="1"/>
      <c r="V141" s="28" t="s">
        <v>1634</v>
      </c>
      <c r="W141" s="1"/>
      <c r="X141" s="28" t="s">
        <v>1634</v>
      </c>
      <c r="Y141" s="1"/>
      <c r="Z141" s="28" t="s">
        <v>1634</v>
      </c>
      <c r="AA141" s="1"/>
      <c r="AB141" s="28" t="s">
        <v>1634</v>
      </c>
      <c r="AC141" s="37"/>
      <c r="AD141" s="1"/>
      <c r="AE141" s="28" t="s">
        <v>1634</v>
      </c>
      <c r="AF141" s="1"/>
      <c r="AG141" s="28" t="s">
        <v>1634</v>
      </c>
      <c r="AH141" s="1"/>
      <c r="AI141" s="28" t="s">
        <v>1634</v>
      </c>
      <c r="AJ141" s="1"/>
      <c r="AK141" s="28" t="s">
        <v>1634</v>
      </c>
      <c r="AL141" s="1"/>
      <c r="AM141" s="28" t="s">
        <v>1634</v>
      </c>
      <c r="AN141" s="37"/>
      <c r="AO141" s="1"/>
      <c r="AP141" s="28" t="s">
        <v>1634</v>
      </c>
      <c r="AQ141" s="36"/>
      <c r="AR141" s="28" t="s">
        <v>1634</v>
      </c>
      <c r="AS141" s="36" t="str">
        <f>IF(AR141="","",VLOOKUP(AR141,評価表!$B$2:$C$15,2))</f>
        <v/>
      </c>
      <c r="AT141" s="28" t="s">
        <v>1634</v>
      </c>
      <c r="AU141" s="36" t="str">
        <f>IF(AT141="","",VLOOKUP(AT141,評価表!$B$2:$C$15,2))</f>
        <v/>
      </c>
      <c r="AV141" s="28" t="s">
        <v>1634</v>
      </c>
      <c r="AW141" s="37"/>
      <c r="AX141" s="36" t="str">
        <f>IF(AV141="","",VLOOKUP(AV141,評価表!$B$2:$C$15,2))</f>
        <v/>
      </c>
      <c r="AY141" s="28" t="s">
        <v>1634</v>
      </c>
      <c r="AZ141" s="36" t="str">
        <f>IF(AY141="","",VLOOKUP(AY141,評価表!$B$2:$C$15,2))</f>
        <v/>
      </c>
      <c r="BA141" s="28" t="s">
        <v>1634</v>
      </c>
      <c r="BB141" s="36" t="str">
        <f>IF(BA141="","",VLOOKUP(BA141,評価表!$B$2:$C$15,2))</f>
        <v/>
      </c>
      <c r="BC141" s="28" t="s">
        <v>1634</v>
      </c>
      <c r="BD141" s="36" t="str">
        <f>IF(BC141="","",VLOOKUP(BC141,評価表!$B$2:$C$15,2))</f>
        <v/>
      </c>
      <c r="BE141" s="28" t="s">
        <v>1634</v>
      </c>
      <c r="BF141" s="36" t="str">
        <f>IF(BE141="","",VLOOKUP(BE141,評価表!$B$2:$C$15,2))</f>
        <v/>
      </c>
      <c r="BG141" s="37"/>
      <c r="BH141" s="36"/>
      <c r="BI141" s="36"/>
      <c r="BJ141" s="36"/>
      <c r="BK141" s="98">
        <f>MAX(L141:BJ141)</f>
        <v>0</v>
      </c>
      <c r="BL141" s="98">
        <f>MIN(L141:BK141)</f>
        <v>0</v>
      </c>
      <c r="BM141" s="81" t="e">
        <f>IF(BL141="","",VLOOKUP(BL141,評価表!$B$3:$C$15,2))</f>
        <v>#N/A</v>
      </c>
      <c r="BN141" s="98">
        <f>BK141-BL141</f>
        <v>0</v>
      </c>
      <c r="BO141" s="98" t="str">
        <f>E141</f>
        <v>ちば みちこ</v>
      </c>
    </row>
    <row r="142" spans="1:67" ht="20.100000000000001" hidden="1" customHeight="1">
      <c r="A142" s="62">
        <v>140</v>
      </c>
      <c r="B142" s="73" t="s">
        <v>348</v>
      </c>
      <c r="C142" s="65" t="s">
        <v>660</v>
      </c>
      <c r="D142" s="65" t="s">
        <v>606</v>
      </c>
      <c r="E142" s="75" t="s">
        <v>661</v>
      </c>
      <c r="F142" s="75" t="s">
        <v>36</v>
      </c>
      <c r="G142" s="78">
        <v>39837</v>
      </c>
      <c r="H142" s="74">
        <f ca="1">DATEDIF($G142,TODAY(),"Y")</f>
        <v>15</v>
      </c>
      <c r="I142" s="82" t="str">
        <f ca="1">CHOOSE(DATEDIF(G142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42" s="75" t="s">
        <v>573</v>
      </c>
      <c r="K142" s="76"/>
      <c r="L142" s="1"/>
      <c r="M142" s="28" t="str">
        <f>IF(L142="","",VLOOKUP(L142,評価表!$B$2:$C$15,2))</f>
        <v/>
      </c>
      <c r="N142" s="1"/>
      <c r="O142" s="28" t="s">
        <v>1634</v>
      </c>
      <c r="P142" s="1"/>
      <c r="Q142" s="28" t="s">
        <v>1634</v>
      </c>
      <c r="R142" s="37"/>
      <c r="S142" s="1"/>
      <c r="T142" s="28" t="s">
        <v>1634</v>
      </c>
      <c r="U142" s="1"/>
      <c r="V142" s="28" t="s">
        <v>1634</v>
      </c>
      <c r="W142" s="1"/>
      <c r="X142" s="28" t="s">
        <v>1634</v>
      </c>
      <c r="Y142" s="1"/>
      <c r="Z142" s="28" t="s">
        <v>1634</v>
      </c>
      <c r="AA142" s="1"/>
      <c r="AB142" s="28" t="s">
        <v>1634</v>
      </c>
      <c r="AC142" s="37"/>
      <c r="AD142" s="1"/>
      <c r="AE142" s="28" t="s">
        <v>1634</v>
      </c>
      <c r="AF142" s="1"/>
      <c r="AG142" s="28" t="s">
        <v>1634</v>
      </c>
      <c r="AH142" s="1"/>
      <c r="AI142" s="28" t="s">
        <v>1634</v>
      </c>
      <c r="AJ142" s="1"/>
      <c r="AK142" s="28" t="s">
        <v>1634</v>
      </c>
      <c r="AL142" s="1"/>
      <c r="AM142" s="28" t="s">
        <v>1634</v>
      </c>
      <c r="AN142" s="37"/>
      <c r="AO142" s="1"/>
      <c r="AP142" s="28" t="s">
        <v>1634</v>
      </c>
      <c r="AQ142" s="36"/>
      <c r="AR142" s="28" t="s">
        <v>1634</v>
      </c>
      <c r="AS142" s="36" t="str">
        <f>IF(AR142="","",VLOOKUP(AR142,評価表!$B$2:$C$15,2))</f>
        <v/>
      </c>
      <c r="AT142" s="28" t="s">
        <v>1634</v>
      </c>
      <c r="AU142" s="36" t="str">
        <f>IF(AT142="","",VLOOKUP(AT142,評価表!$B$2:$C$15,2))</f>
        <v/>
      </c>
      <c r="AV142" s="28" t="s">
        <v>1634</v>
      </c>
      <c r="AW142" s="37"/>
      <c r="AX142" s="36" t="str">
        <f>IF(AV142="","",VLOOKUP(AV142,評価表!$B$2:$C$15,2))</f>
        <v/>
      </c>
      <c r="AY142" s="28" t="s">
        <v>1634</v>
      </c>
      <c r="AZ142" s="36" t="str">
        <f>IF(AY142="","",VLOOKUP(AY142,評価表!$B$2:$C$15,2))</f>
        <v/>
      </c>
      <c r="BA142" s="28" t="s">
        <v>1634</v>
      </c>
      <c r="BB142" s="36" t="str">
        <f>IF(BA142="","",VLOOKUP(BA142,評価表!$B$2:$C$15,2))</f>
        <v/>
      </c>
      <c r="BC142" s="28" t="s">
        <v>1634</v>
      </c>
      <c r="BD142" s="36" t="str">
        <f>IF(BC142="","",VLOOKUP(BC142,評価表!$B$2:$C$15,2))</f>
        <v/>
      </c>
      <c r="BE142" s="28" t="s">
        <v>1634</v>
      </c>
      <c r="BF142" s="36" t="str">
        <f>IF(BE142="","",VLOOKUP(BE142,評価表!$B$2:$C$15,2))</f>
        <v/>
      </c>
      <c r="BG142" s="37"/>
      <c r="BH142" s="36"/>
      <c r="BI142" s="36"/>
      <c r="BJ142" s="36"/>
      <c r="BK142" s="98">
        <f>MAX(L142:BJ142)</f>
        <v>0</v>
      </c>
      <c r="BL142" s="98">
        <f>MIN(L142:BK142)</f>
        <v>0</v>
      </c>
      <c r="BM142" s="81" t="e">
        <f>IF(BL142="","",VLOOKUP(BL142,評価表!$B$3:$C$15,2))</f>
        <v>#N/A</v>
      </c>
      <c r="BN142" s="98">
        <f>BK142-BL142</f>
        <v>0</v>
      </c>
      <c r="BO142" s="98" t="str">
        <f>E142</f>
        <v>さいとう 　はな</v>
      </c>
    </row>
    <row r="143" spans="1:67" ht="20.100000000000001" customHeight="1">
      <c r="A143" s="62">
        <v>10042</v>
      </c>
      <c r="B143" s="73" t="s">
        <v>1781</v>
      </c>
      <c r="C143" s="74"/>
      <c r="D143" s="80"/>
      <c r="E143" s="62" t="s">
        <v>1757</v>
      </c>
      <c r="F143" s="98" t="s">
        <v>29</v>
      </c>
      <c r="G143" s="99">
        <v>42171</v>
      </c>
      <c r="H143" s="98">
        <v>8</v>
      </c>
      <c r="I143" s="98"/>
      <c r="J143" s="98"/>
      <c r="K143" s="69"/>
      <c r="L143" s="1"/>
      <c r="M143" s="28" t="str">
        <f>IF(L143="","",VLOOKUP(L143,評価表!$B$2:$C$15,2))</f>
        <v/>
      </c>
      <c r="N143" s="1"/>
      <c r="O143" s="28" t="s">
        <v>1634</v>
      </c>
      <c r="P143" s="1"/>
      <c r="Q143" s="28" t="s">
        <v>1634</v>
      </c>
      <c r="R143" s="57"/>
      <c r="S143" s="1"/>
      <c r="T143" s="28" t="s">
        <v>1634</v>
      </c>
      <c r="U143" s="1"/>
      <c r="V143" s="28" t="s">
        <v>1634</v>
      </c>
      <c r="W143" s="1"/>
      <c r="X143" s="28" t="s">
        <v>1634</v>
      </c>
      <c r="Y143" s="1"/>
      <c r="Z143" s="28" t="s">
        <v>1634</v>
      </c>
      <c r="AA143" s="1"/>
      <c r="AB143" s="28" t="s">
        <v>1634</v>
      </c>
      <c r="AC143" s="57"/>
      <c r="AD143" s="1"/>
      <c r="AE143" s="28" t="s">
        <v>1634</v>
      </c>
      <c r="AF143" s="1"/>
      <c r="AG143" s="28" t="s">
        <v>1634</v>
      </c>
      <c r="AH143" s="1"/>
      <c r="AI143" s="28" t="s">
        <v>1634</v>
      </c>
      <c r="AJ143" s="1"/>
      <c r="AK143" s="28" t="s">
        <v>1634</v>
      </c>
      <c r="AL143" s="1"/>
      <c r="AM143" s="28" t="s">
        <v>1634</v>
      </c>
      <c r="AN143" s="57"/>
      <c r="AO143" s="1"/>
      <c r="AP143" s="28" t="s">
        <v>1634</v>
      </c>
      <c r="AQ143" s="1"/>
      <c r="AR143" s="28" t="s">
        <v>1634</v>
      </c>
      <c r="AS143" s="1" t="str">
        <f>IF(AR143="","",VLOOKUP(AR143,評価表!$B$2:$C$15,2))</f>
        <v/>
      </c>
      <c r="AT143" s="28" t="s">
        <v>1634</v>
      </c>
      <c r="AU143" s="1" t="str">
        <f>IF(AT143="","",VLOOKUP(AT143,評価表!$B$2:$C$15,2))</f>
        <v/>
      </c>
      <c r="AV143" s="28" t="s">
        <v>1634</v>
      </c>
      <c r="AW143" s="57" t="s">
        <v>35</v>
      </c>
      <c r="AX143" s="1">
        <v>8.36</v>
      </c>
      <c r="AY143" s="28" t="s">
        <v>6</v>
      </c>
      <c r="AZ143" s="1"/>
      <c r="BA143" s="28" t="s">
        <v>1634</v>
      </c>
      <c r="BB143" s="1"/>
      <c r="BC143" s="28" t="s">
        <v>1634</v>
      </c>
      <c r="BD143" s="1" t="str">
        <f>IF(BC143="","",VLOOKUP(BC143,評価表!$B$2:$C$15,2))</f>
        <v/>
      </c>
      <c r="BE143" s="28" t="s">
        <v>1634</v>
      </c>
      <c r="BF143" s="1" t="str">
        <f>IF(BE143="","",VLOOKUP(BE143,評価表!$B$2:$C$15,2))</f>
        <v/>
      </c>
      <c r="BG143" s="57" t="s">
        <v>35</v>
      </c>
      <c r="BH143" s="1"/>
      <c r="BI143" s="1"/>
      <c r="BJ143" s="1"/>
      <c r="BK143" s="98">
        <f>MAX(L143:BJ143)</f>
        <v>8.36</v>
      </c>
      <c r="BL143" s="98">
        <f>MIN(L143:BK143)</f>
        <v>8.36</v>
      </c>
      <c r="BM143" s="81" t="str">
        <f>IF(BL143="","",VLOOKUP(BL143,評価表!$B$3:$C$15,2))</f>
        <v>☆９</v>
      </c>
      <c r="BN143" s="98">
        <f>BK143-BL143</f>
        <v>0</v>
      </c>
      <c r="BO143" s="98" t="str">
        <f>E143</f>
        <v>たかまつ　りくと</v>
      </c>
    </row>
    <row r="144" spans="1:67" ht="20.100000000000001" hidden="1" customHeight="1">
      <c r="A144" s="62">
        <v>142</v>
      </c>
      <c r="B144" s="64" t="s">
        <v>663</v>
      </c>
      <c r="C144" s="72" t="s">
        <v>664</v>
      </c>
      <c r="D144" s="72" t="s">
        <v>144</v>
      </c>
      <c r="E144" s="75" t="s">
        <v>665</v>
      </c>
      <c r="F144" s="62" t="s">
        <v>29</v>
      </c>
      <c r="G144" s="78">
        <v>39567</v>
      </c>
      <c r="H144" s="74">
        <f ca="1">DATEDIF($G144,TODAY(),"Y")</f>
        <v>16</v>
      </c>
      <c r="I144" s="82" t="str">
        <f ca="1">CHOOSE(DATEDIF(G144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44" s="67" t="s">
        <v>352</v>
      </c>
      <c r="K144" s="70"/>
      <c r="L144" s="1"/>
      <c r="M144" s="28" t="str">
        <f>IF(L144="","",VLOOKUP(L144,評価表!$B$2:$C$15,2))</f>
        <v/>
      </c>
      <c r="N144" s="1"/>
      <c r="O144" s="28" t="s">
        <v>1634</v>
      </c>
      <c r="P144" s="1"/>
      <c r="Q144" s="28" t="s">
        <v>1634</v>
      </c>
      <c r="R144" s="37"/>
      <c r="S144" s="1"/>
      <c r="T144" s="28" t="s">
        <v>1634</v>
      </c>
      <c r="U144" s="1"/>
      <c r="V144" s="28" t="s">
        <v>1634</v>
      </c>
      <c r="W144" s="1"/>
      <c r="X144" s="28" t="s">
        <v>1634</v>
      </c>
      <c r="Y144" s="1"/>
      <c r="Z144" s="28" t="s">
        <v>1634</v>
      </c>
      <c r="AA144" s="1"/>
      <c r="AB144" s="28" t="s">
        <v>1634</v>
      </c>
      <c r="AC144" s="37"/>
      <c r="AD144" s="1"/>
      <c r="AE144" s="28" t="s">
        <v>1634</v>
      </c>
      <c r="AF144" s="1"/>
      <c r="AG144" s="28" t="s">
        <v>1634</v>
      </c>
      <c r="AH144" s="1"/>
      <c r="AI144" s="28" t="s">
        <v>1634</v>
      </c>
      <c r="AJ144" s="1"/>
      <c r="AK144" s="28" t="s">
        <v>1634</v>
      </c>
      <c r="AL144" s="1"/>
      <c r="AM144" s="28" t="s">
        <v>1634</v>
      </c>
      <c r="AN144" s="37"/>
      <c r="AO144" s="36"/>
      <c r="AP144" s="28" t="s">
        <v>1634</v>
      </c>
      <c r="AQ144" s="36"/>
      <c r="AR144" s="28" t="s">
        <v>1634</v>
      </c>
      <c r="AS144" s="36" t="str">
        <f>IF(AR144="","",VLOOKUP(AR144,評価表!$B$2:$C$15,2))</f>
        <v/>
      </c>
      <c r="AT144" s="28" t="s">
        <v>1634</v>
      </c>
      <c r="AU144" s="36" t="str">
        <f>IF(AT144="","",VLOOKUP(AT144,評価表!$B$2:$C$15,2))</f>
        <v/>
      </c>
      <c r="AV144" s="28" t="s">
        <v>1634</v>
      </c>
      <c r="AW144" s="37"/>
      <c r="AX144" s="36" t="str">
        <f>IF(AV144="","",VLOOKUP(AV144,評価表!$B$2:$C$15,2))</f>
        <v/>
      </c>
      <c r="AY144" s="28" t="s">
        <v>1634</v>
      </c>
      <c r="AZ144" s="36" t="str">
        <f>IF(AY144="","",VLOOKUP(AY144,評価表!$B$2:$C$15,2))</f>
        <v/>
      </c>
      <c r="BA144" s="28" t="s">
        <v>1634</v>
      </c>
      <c r="BB144" s="36" t="str">
        <f>IF(BA144="","",VLOOKUP(BA144,評価表!$B$2:$C$15,2))</f>
        <v/>
      </c>
      <c r="BC144" s="28" t="s">
        <v>1634</v>
      </c>
      <c r="BD144" s="36" t="str">
        <f>IF(BC144="","",VLOOKUP(BC144,評価表!$B$2:$C$15,2))</f>
        <v/>
      </c>
      <c r="BE144" s="28" t="s">
        <v>1634</v>
      </c>
      <c r="BF144" s="36" t="str">
        <f>IF(BE144="","",VLOOKUP(BE144,評価表!$B$2:$C$15,2))</f>
        <v/>
      </c>
      <c r="BG144" s="37"/>
      <c r="BH144" s="36"/>
      <c r="BI144" s="36"/>
      <c r="BJ144" s="36"/>
      <c r="BK144" s="98">
        <f>MAX(L144:BJ144)</f>
        <v>0</v>
      </c>
      <c r="BL144" s="98">
        <f>MIN(L144:BK144)</f>
        <v>0</v>
      </c>
      <c r="BM144" s="81" t="e">
        <f>IF(BL144="","",VLOOKUP(BL144,評価表!$B$3:$C$15,2))</f>
        <v>#N/A</v>
      </c>
      <c r="BN144" s="98">
        <f>BK144-BL144</f>
        <v>0</v>
      </c>
      <c r="BO144" s="98" t="str">
        <f>E144</f>
        <v>こうやま　しゅんぺい</v>
      </c>
    </row>
    <row r="145" spans="1:67" ht="20.100000000000001" hidden="1" customHeight="1">
      <c r="A145" s="62">
        <v>143</v>
      </c>
      <c r="B145" s="64" t="s">
        <v>353</v>
      </c>
      <c r="C145" s="72" t="s">
        <v>666</v>
      </c>
      <c r="D145" s="72" t="s">
        <v>144</v>
      </c>
      <c r="E145" s="75" t="s">
        <v>667</v>
      </c>
      <c r="F145" s="62" t="s">
        <v>29</v>
      </c>
      <c r="G145" s="78">
        <v>39828</v>
      </c>
      <c r="H145" s="74">
        <f ca="1">DATEDIF($G145,TODAY(),"Y")</f>
        <v>15</v>
      </c>
      <c r="I145" s="82" t="str">
        <f ca="1">CHOOSE(DATEDIF(G145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45" s="67" t="s">
        <v>352</v>
      </c>
      <c r="K145" s="70"/>
      <c r="L145" s="1"/>
      <c r="M145" s="28" t="str">
        <f>IF(L145="","",VLOOKUP(L145,評価表!$B$2:$C$15,2))</f>
        <v/>
      </c>
      <c r="N145" s="1"/>
      <c r="O145" s="28" t="s">
        <v>1634</v>
      </c>
      <c r="P145" s="1"/>
      <c r="Q145" s="28" t="s">
        <v>1634</v>
      </c>
      <c r="R145" s="37"/>
      <c r="S145" s="1"/>
      <c r="T145" s="28" t="s">
        <v>1634</v>
      </c>
      <c r="U145" s="1"/>
      <c r="V145" s="28" t="s">
        <v>1634</v>
      </c>
      <c r="W145" s="1"/>
      <c r="X145" s="28" t="s">
        <v>1634</v>
      </c>
      <c r="Y145" s="1"/>
      <c r="Z145" s="28" t="s">
        <v>1634</v>
      </c>
      <c r="AA145" s="1"/>
      <c r="AB145" s="28" t="s">
        <v>1634</v>
      </c>
      <c r="AC145" s="37"/>
      <c r="AD145" s="1"/>
      <c r="AE145" s="28" t="s">
        <v>1634</v>
      </c>
      <c r="AF145" s="1"/>
      <c r="AG145" s="28" t="s">
        <v>1634</v>
      </c>
      <c r="AH145" s="1"/>
      <c r="AI145" s="28" t="s">
        <v>1634</v>
      </c>
      <c r="AJ145" s="1"/>
      <c r="AK145" s="28" t="s">
        <v>1634</v>
      </c>
      <c r="AL145" s="1"/>
      <c r="AM145" s="28" t="s">
        <v>1634</v>
      </c>
      <c r="AN145" s="37"/>
      <c r="AO145" s="36"/>
      <c r="AP145" s="28" t="s">
        <v>1634</v>
      </c>
      <c r="AQ145" s="36"/>
      <c r="AR145" s="28" t="s">
        <v>1634</v>
      </c>
      <c r="AS145" s="36" t="str">
        <f>IF(AR145="","",VLOOKUP(AR145,評価表!$B$2:$C$15,2))</f>
        <v/>
      </c>
      <c r="AT145" s="28" t="s">
        <v>1634</v>
      </c>
      <c r="AU145" s="36" t="str">
        <f>IF(AT145="","",VLOOKUP(AT145,評価表!$B$2:$C$15,2))</f>
        <v/>
      </c>
      <c r="AV145" s="28" t="s">
        <v>1634</v>
      </c>
      <c r="AW145" s="37"/>
      <c r="AX145" s="36" t="str">
        <f>IF(AV145="","",VLOOKUP(AV145,評価表!$B$2:$C$15,2))</f>
        <v/>
      </c>
      <c r="AY145" s="28" t="s">
        <v>1634</v>
      </c>
      <c r="AZ145" s="36" t="str">
        <f>IF(AY145="","",VLOOKUP(AY145,評価表!$B$2:$C$15,2))</f>
        <v/>
      </c>
      <c r="BA145" s="28" t="s">
        <v>1634</v>
      </c>
      <c r="BB145" s="36" t="str">
        <f>IF(BA145="","",VLOOKUP(BA145,評価表!$B$2:$C$15,2))</f>
        <v/>
      </c>
      <c r="BC145" s="28" t="s">
        <v>1634</v>
      </c>
      <c r="BD145" s="36" t="str">
        <f>IF(BC145="","",VLOOKUP(BC145,評価表!$B$2:$C$15,2))</f>
        <v/>
      </c>
      <c r="BE145" s="28" t="s">
        <v>1634</v>
      </c>
      <c r="BF145" s="36" t="str">
        <f>IF(BE145="","",VLOOKUP(BE145,評価表!$B$2:$C$15,2))</f>
        <v/>
      </c>
      <c r="BG145" s="37"/>
      <c r="BH145" s="36"/>
      <c r="BI145" s="36"/>
      <c r="BJ145" s="36"/>
      <c r="BK145" s="98">
        <f>MAX(L145:BJ145)</f>
        <v>0</v>
      </c>
      <c r="BL145" s="98">
        <f>MIN(L145:BK145)</f>
        <v>0</v>
      </c>
      <c r="BM145" s="81" t="e">
        <f>IF(BL145="","",VLOOKUP(BL145,評価表!$B$3:$C$15,2))</f>
        <v>#N/A</v>
      </c>
      <c r="BN145" s="98">
        <f>BK145-BL145</f>
        <v>0</v>
      </c>
      <c r="BO145" s="98" t="str">
        <f>E145</f>
        <v>かわんど　くうた</v>
      </c>
    </row>
    <row r="146" spans="1:67" ht="20.100000000000001" hidden="1" customHeight="1">
      <c r="A146" s="62">
        <v>144</v>
      </c>
      <c r="B146" s="66" t="s">
        <v>421</v>
      </c>
      <c r="C146" s="65" t="s">
        <v>668</v>
      </c>
      <c r="D146" s="65" t="s">
        <v>615</v>
      </c>
      <c r="E146" s="75" t="s">
        <v>669</v>
      </c>
      <c r="F146" s="75" t="s">
        <v>36</v>
      </c>
      <c r="G146" s="78">
        <v>39638</v>
      </c>
      <c r="H146" s="74">
        <f ca="1">DATEDIF($G146,TODAY(),"Y")</f>
        <v>15</v>
      </c>
      <c r="I146" s="82" t="str">
        <f ca="1">CHOOSE(DATEDIF(G146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46" s="75"/>
      <c r="K146" s="76"/>
      <c r="L146" s="1"/>
      <c r="M146" s="28" t="str">
        <f>IF(L146="","",VLOOKUP(L146,評価表!$B$2:$C$15,2))</f>
        <v/>
      </c>
      <c r="N146" s="1"/>
      <c r="O146" s="28" t="s">
        <v>1634</v>
      </c>
      <c r="P146" s="1"/>
      <c r="Q146" s="28" t="s">
        <v>1634</v>
      </c>
      <c r="R146" s="37"/>
      <c r="S146" s="1"/>
      <c r="T146" s="28" t="s">
        <v>1634</v>
      </c>
      <c r="U146" s="1"/>
      <c r="V146" s="28" t="s">
        <v>1634</v>
      </c>
      <c r="W146" s="1"/>
      <c r="X146" s="28" t="s">
        <v>1634</v>
      </c>
      <c r="Y146" s="1"/>
      <c r="Z146" s="28" t="s">
        <v>1634</v>
      </c>
      <c r="AA146" s="1"/>
      <c r="AB146" s="28" t="s">
        <v>1634</v>
      </c>
      <c r="AC146" s="37"/>
      <c r="AD146" s="1"/>
      <c r="AE146" s="28" t="s">
        <v>1634</v>
      </c>
      <c r="AF146" s="1"/>
      <c r="AG146" s="28" t="s">
        <v>1634</v>
      </c>
      <c r="AH146" s="1"/>
      <c r="AI146" s="28" t="s">
        <v>1634</v>
      </c>
      <c r="AJ146" s="1"/>
      <c r="AK146" s="28" t="s">
        <v>1634</v>
      </c>
      <c r="AL146" s="1"/>
      <c r="AM146" s="28" t="s">
        <v>1634</v>
      </c>
      <c r="AN146" s="37"/>
      <c r="AO146" s="1"/>
      <c r="AP146" s="28" t="s">
        <v>1634</v>
      </c>
      <c r="AQ146" s="36"/>
      <c r="AR146" s="28" t="s">
        <v>1634</v>
      </c>
      <c r="AS146" s="36" t="str">
        <f>IF(AR146="","",VLOOKUP(AR146,評価表!$B$2:$C$15,2))</f>
        <v/>
      </c>
      <c r="AT146" s="28" t="s">
        <v>1634</v>
      </c>
      <c r="AU146" s="36" t="str">
        <f>IF(AT146="","",VLOOKUP(AT146,評価表!$B$2:$C$15,2))</f>
        <v/>
      </c>
      <c r="AV146" s="28" t="s">
        <v>1634</v>
      </c>
      <c r="AW146" s="37"/>
      <c r="AX146" s="36" t="str">
        <f>IF(AV146="","",VLOOKUP(AV146,評価表!$B$2:$C$15,2))</f>
        <v/>
      </c>
      <c r="AY146" s="28" t="s">
        <v>1634</v>
      </c>
      <c r="AZ146" s="36" t="str">
        <f>IF(AY146="","",VLOOKUP(AY146,評価表!$B$2:$C$15,2))</f>
        <v/>
      </c>
      <c r="BA146" s="28" t="s">
        <v>1634</v>
      </c>
      <c r="BB146" s="36" t="str">
        <f>IF(BA146="","",VLOOKUP(BA146,評価表!$B$2:$C$15,2))</f>
        <v/>
      </c>
      <c r="BC146" s="28" t="s">
        <v>1634</v>
      </c>
      <c r="BD146" s="36" t="str">
        <f>IF(BC146="","",VLOOKUP(BC146,評価表!$B$2:$C$15,2))</f>
        <v/>
      </c>
      <c r="BE146" s="28" t="s">
        <v>1634</v>
      </c>
      <c r="BF146" s="36" t="str">
        <f>IF(BE146="","",VLOOKUP(BE146,評価表!$B$2:$C$15,2))</f>
        <v/>
      </c>
      <c r="BG146" s="37"/>
      <c r="BH146" s="36"/>
      <c r="BI146" s="36"/>
      <c r="BJ146" s="36"/>
      <c r="BK146" s="98">
        <f>MAX(L146:BJ146)</f>
        <v>0</v>
      </c>
      <c r="BL146" s="98">
        <f>MIN(L146:BK146)</f>
        <v>0</v>
      </c>
      <c r="BM146" s="81" t="e">
        <f>IF(BL146="","",VLOOKUP(BL146,評価表!$B$3:$C$15,2))</f>
        <v>#N/A</v>
      </c>
      <c r="BN146" s="98">
        <f>BK146-BL146</f>
        <v>0</v>
      </c>
      <c r="BO146" s="98" t="str">
        <f>E146</f>
        <v>なかむらゆうき</v>
      </c>
    </row>
    <row r="147" spans="1:67" ht="20.100000000000001" hidden="1" customHeight="1">
      <c r="A147" s="62">
        <v>145</v>
      </c>
      <c r="B147" s="73" t="s">
        <v>613</v>
      </c>
      <c r="C147" s="65" t="s">
        <v>670</v>
      </c>
      <c r="D147" s="65" t="s">
        <v>615</v>
      </c>
      <c r="E147" s="75" t="s">
        <v>671</v>
      </c>
      <c r="F147" s="75" t="s">
        <v>36</v>
      </c>
      <c r="G147" s="84">
        <v>27161</v>
      </c>
      <c r="H147" s="74">
        <f ca="1">DATEDIF($G147,TODAY(),"Y")</f>
        <v>50</v>
      </c>
      <c r="I147" s="82" t="str">
        <f ca="1">CHOOSE(DATEDIF(G147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47" s="75"/>
      <c r="K147" s="76"/>
      <c r="L147" s="1"/>
      <c r="M147" s="28" t="str">
        <f>IF(L147="","",VLOOKUP(L147,評価表!$B$2:$C$15,2))</f>
        <v/>
      </c>
      <c r="N147" s="1"/>
      <c r="O147" s="28" t="s">
        <v>1634</v>
      </c>
      <c r="P147" s="1"/>
      <c r="Q147" s="28" t="s">
        <v>1634</v>
      </c>
      <c r="R147" s="37"/>
      <c r="S147" s="1"/>
      <c r="T147" s="28" t="s">
        <v>1634</v>
      </c>
      <c r="U147" s="1"/>
      <c r="V147" s="28" t="s">
        <v>1634</v>
      </c>
      <c r="W147" s="1"/>
      <c r="X147" s="28" t="s">
        <v>1634</v>
      </c>
      <c r="Y147" s="1"/>
      <c r="Z147" s="28" t="s">
        <v>1634</v>
      </c>
      <c r="AA147" s="1"/>
      <c r="AB147" s="28" t="s">
        <v>1634</v>
      </c>
      <c r="AC147" s="37"/>
      <c r="AD147" s="1"/>
      <c r="AE147" s="28" t="s">
        <v>1634</v>
      </c>
      <c r="AF147" s="1"/>
      <c r="AG147" s="28" t="s">
        <v>1634</v>
      </c>
      <c r="AH147" s="1"/>
      <c r="AI147" s="28" t="s">
        <v>1634</v>
      </c>
      <c r="AJ147" s="1"/>
      <c r="AK147" s="28" t="s">
        <v>1634</v>
      </c>
      <c r="AL147" s="1"/>
      <c r="AM147" s="28" t="s">
        <v>1634</v>
      </c>
      <c r="AN147" s="37"/>
      <c r="AO147" s="1"/>
      <c r="AP147" s="28" t="s">
        <v>1634</v>
      </c>
      <c r="AQ147" s="36"/>
      <c r="AR147" s="28" t="s">
        <v>1634</v>
      </c>
      <c r="AS147" s="36" t="str">
        <f>IF(AR147="","",VLOOKUP(AR147,評価表!$B$2:$C$15,2))</f>
        <v/>
      </c>
      <c r="AT147" s="28" t="s">
        <v>1634</v>
      </c>
      <c r="AU147" s="36" t="str">
        <f>IF(AT147="","",VLOOKUP(AT147,評価表!$B$2:$C$15,2))</f>
        <v/>
      </c>
      <c r="AV147" s="28" t="s">
        <v>1634</v>
      </c>
      <c r="AW147" s="37"/>
      <c r="AX147" s="36" t="str">
        <f>IF(AV147="","",VLOOKUP(AV147,評価表!$B$2:$C$15,2))</f>
        <v/>
      </c>
      <c r="AY147" s="28" t="s">
        <v>1634</v>
      </c>
      <c r="AZ147" s="36" t="str">
        <f>IF(AY147="","",VLOOKUP(AY147,評価表!$B$2:$C$15,2))</f>
        <v/>
      </c>
      <c r="BA147" s="28" t="s">
        <v>1634</v>
      </c>
      <c r="BB147" s="36" t="str">
        <f>IF(BA147="","",VLOOKUP(BA147,評価表!$B$2:$C$15,2))</f>
        <v/>
      </c>
      <c r="BC147" s="28" t="s">
        <v>1634</v>
      </c>
      <c r="BD147" s="36" t="str">
        <f>IF(BC147="","",VLOOKUP(BC147,評価表!$B$2:$C$15,2))</f>
        <v/>
      </c>
      <c r="BE147" s="28" t="s">
        <v>1634</v>
      </c>
      <c r="BF147" s="36" t="str">
        <f>IF(BE147="","",VLOOKUP(BE147,評価表!$B$2:$C$15,2))</f>
        <v/>
      </c>
      <c r="BG147" s="37"/>
      <c r="BH147" s="36"/>
      <c r="BI147" s="36"/>
      <c r="BJ147" s="36"/>
      <c r="BK147" s="98">
        <f>MAX(L147:BJ147)</f>
        <v>0</v>
      </c>
      <c r="BL147" s="98">
        <f>MIN(L147:BK147)</f>
        <v>0</v>
      </c>
      <c r="BM147" s="81" t="e">
        <f>IF(BL147="","",VLOOKUP(BL147,評価表!$B$3:$C$15,2))</f>
        <v>#N/A</v>
      </c>
      <c r="BN147" s="98">
        <f>BK147-BL147</f>
        <v>0</v>
      </c>
      <c r="BO147" s="98" t="str">
        <f>E147</f>
        <v>なかむらあやこ</v>
      </c>
    </row>
    <row r="148" spans="1:67" ht="20.100000000000001" hidden="1" customHeight="1">
      <c r="A148" s="62">
        <v>146</v>
      </c>
      <c r="B148" s="66" t="s">
        <v>672</v>
      </c>
      <c r="C148" s="77" t="s">
        <v>673</v>
      </c>
      <c r="D148" s="62" t="s">
        <v>400</v>
      </c>
      <c r="E148" s="75" t="s">
        <v>674</v>
      </c>
      <c r="F148" s="62" t="s">
        <v>29</v>
      </c>
      <c r="G148" s="78">
        <v>40760</v>
      </c>
      <c r="H148" s="74">
        <f ca="1">DATEDIF($G148,TODAY(),"Y")</f>
        <v>12</v>
      </c>
      <c r="I148" s="82" t="str">
        <f ca="1">CHOOSE(DATEDIF(G148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48" s="75" t="s">
        <v>402</v>
      </c>
      <c r="K148" s="76"/>
      <c r="L148" s="1"/>
      <c r="M148" s="28" t="str">
        <f>IF(L148="","",VLOOKUP(L148,評価表!$B$2:$C$15,2))</f>
        <v/>
      </c>
      <c r="N148" s="1"/>
      <c r="O148" s="28" t="s">
        <v>1634</v>
      </c>
      <c r="P148" s="1"/>
      <c r="Q148" s="28" t="s">
        <v>1634</v>
      </c>
      <c r="R148" s="37"/>
      <c r="S148" s="1"/>
      <c r="T148" s="28" t="s">
        <v>1634</v>
      </c>
      <c r="U148" s="1"/>
      <c r="V148" s="28" t="s">
        <v>1634</v>
      </c>
      <c r="W148" s="1"/>
      <c r="X148" s="28" t="s">
        <v>1634</v>
      </c>
      <c r="Y148" s="1"/>
      <c r="Z148" s="28" t="s">
        <v>1634</v>
      </c>
      <c r="AA148" s="1"/>
      <c r="AB148" s="28" t="s">
        <v>1634</v>
      </c>
      <c r="AC148" s="37"/>
      <c r="AD148" s="1"/>
      <c r="AE148" s="28" t="s">
        <v>1634</v>
      </c>
      <c r="AF148" s="1"/>
      <c r="AG148" s="28" t="s">
        <v>1634</v>
      </c>
      <c r="AH148" s="1"/>
      <c r="AI148" s="28" t="s">
        <v>1634</v>
      </c>
      <c r="AJ148" s="1"/>
      <c r="AK148" s="28" t="s">
        <v>1634</v>
      </c>
      <c r="AL148" s="1"/>
      <c r="AM148" s="28" t="s">
        <v>1634</v>
      </c>
      <c r="AN148" s="37"/>
      <c r="AO148" s="1"/>
      <c r="AP148" s="28" t="s">
        <v>1634</v>
      </c>
      <c r="AQ148" s="36"/>
      <c r="AR148" s="28" t="s">
        <v>1634</v>
      </c>
      <c r="AS148" s="36" t="str">
        <f>IF(AR148="","",VLOOKUP(AR148,評価表!$B$2:$C$15,2))</f>
        <v/>
      </c>
      <c r="AT148" s="28" t="s">
        <v>1634</v>
      </c>
      <c r="AU148" s="36" t="str">
        <f>IF(AT148="","",VLOOKUP(AT148,評価表!$B$2:$C$15,2))</f>
        <v/>
      </c>
      <c r="AV148" s="28" t="s">
        <v>1634</v>
      </c>
      <c r="AW148" s="37"/>
      <c r="AX148" s="36" t="str">
        <f>IF(AV148="","",VLOOKUP(AV148,評価表!$B$2:$C$15,2))</f>
        <v/>
      </c>
      <c r="AY148" s="28" t="s">
        <v>1634</v>
      </c>
      <c r="AZ148" s="36" t="str">
        <f>IF(AY148="","",VLOOKUP(AY148,評価表!$B$2:$C$15,2))</f>
        <v/>
      </c>
      <c r="BA148" s="28" t="s">
        <v>1634</v>
      </c>
      <c r="BB148" s="36" t="str">
        <f>IF(BA148="","",VLOOKUP(BA148,評価表!$B$2:$C$15,2))</f>
        <v/>
      </c>
      <c r="BC148" s="28" t="s">
        <v>1634</v>
      </c>
      <c r="BD148" s="36" t="str">
        <f>IF(BC148="","",VLOOKUP(BC148,評価表!$B$2:$C$15,2))</f>
        <v/>
      </c>
      <c r="BE148" s="28" t="s">
        <v>1634</v>
      </c>
      <c r="BF148" s="36" t="str">
        <f>IF(BE148="","",VLOOKUP(BE148,評価表!$B$2:$C$15,2))</f>
        <v/>
      </c>
      <c r="BG148" s="37"/>
      <c r="BH148" s="36"/>
      <c r="BI148" s="36"/>
      <c r="BJ148" s="36"/>
      <c r="BK148" s="98">
        <f>MAX(L148:BJ148)</f>
        <v>0</v>
      </c>
      <c r="BL148" s="98">
        <f>MIN(L148:BK148)</f>
        <v>0</v>
      </c>
      <c r="BM148" s="81" t="e">
        <f>IF(BL148="","",VLOOKUP(BL148,評価表!$B$3:$C$15,2))</f>
        <v>#N/A</v>
      </c>
      <c r="BN148" s="98">
        <f>BK148-BL148</f>
        <v>0</v>
      </c>
      <c r="BO148" s="98" t="str">
        <f>E148</f>
        <v>くにむね たかより</v>
      </c>
    </row>
    <row r="149" spans="1:67" ht="20.100000000000001" hidden="1" customHeight="1">
      <c r="A149" s="62">
        <v>147</v>
      </c>
      <c r="B149" s="66" t="s">
        <v>675</v>
      </c>
      <c r="C149" s="65" t="s">
        <v>676</v>
      </c>
      <c r="D149" s="65" t="s">
        <v>677</v>
      </c>
      <c r="E149" s="62" t="s">
        <v>678</v>
      </c>
      <c r="F149" s="62" t="s">
        <v>36</v>
      </c>
      <c r="G149" s="78">
        <v>39838</v>
      </c>
      <c r="H149" s="74">
        <f ca="1">DATEDIF($G149,TODAY(),"Y")</f>
        <v>15</v>
      </c>
      <c r="I149" s="82" t="str">
        <f ca="1">CHOOSE(DATEDIF(G149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49" s="62" t="s">
        <v>321</v>
      </c>
      <c r="K149" s="70"/>
      <c r="L149" s="1"/>
      <c r="M149" s="28" t="str">
        <f>IF(L149="","",VLOOKUP(L149,評価表!$B$2:$C$15,2))</f>
        <v/>
      </c>
      <c r="N149" s="1"/>
      <c r="O149" s="28" t="s">
        <v>1634</v>
      </c>
      <c r="P149" s="1"/>
      <c r="Q149" s="28" t="s">
        <v>1634</v>
      </c>
      <c r="R149" s="37"/>
      <c r="S149" s="1"/>
      <c r="T149" s="28" t="s">
        <v>1634</v>
      </c>
      <c r="U149" s="1"/>
      <c r="V149" s="28" t="s">
        <v>1634</v>
      </c>
      <c r="W149" s="1"/>
      <c r="X149" s="28" t="s">
        <v>1634</v>
      </c>
      <c r="Y149" s="1"/>
      <c r="Z149" s="28" t="s">
        <v>1634</v>
      </c>
      <c r="AA149" s="1"/>
      <c r="AB149" s="28" t="s">
        <v>1634</v>
      </c>
      <c r="AC149" s="37"/>
      <c r="AD149" s="1"/>
      <c r="AE149" s="28" t="s">
        <v>1634</v>
      </c>
      <c r="AF149" s="1"/>
      <c r="AG149" s="28" t="s">
        <v>1634</v>
      </c>
      <c r="AH149" s="1"/>
      <c r="AI149" s="28" t="s">
        <v>1634</v>
      </c>
      <c r="AJ149" s="1"/>
      <c r="AK149" s="28" t="s">
        <v>1634</v>
      </c>
      <c r="AL149" s="1"/>
      <c r="AM149" s="28" t="s">
        <v>1634</v>
      </c>
      <c r="AN149" s="37"/>
      <c r="AO149" s="36"/>
      <c r="AP149" s="28" t="s">
        <v>1634</v>
      </c>
      <c r="AQ149" s="36"/>
      <c r="AR149" s="28" t="s">
        <v>1634</v>
      </c>
      <c r="AS149" s="36" t="str">
        <f>IF(AR149="","",VLOOKUP(AR149,評価表!$B$2:$C$15,2))</f>
        <v/>
      </c>
      <c r="AT149" s="28" t="s">
        <v>1634</v>
      </c>
      <c r="AU149" s="36" t="str">
        <f>IF(AT149="","",VLOOKUP(AT149,評価表!$B$2:$C$15,2))</f>
        <v/>
      </c>
      <c r="AV149" s="28" t="s">
        <v>1634</v>
      </c>
      <c r="AW149" s="37"/>
      <c r="AX149" s="36" t="str">
        <f>IF(AV149="","",VLOOKUP(AV149,評価表!$B$2:$C$15,2))</f>
        <v/>
      </c>
      <c r="AY149" s="28" t="s">
        <v>1634</v>
      </c>
      <c r="AZ149" s="36" t="str">
        <f>IF(AY149="","",VLOOKUP(AY149,評価表!$B$2:$C$15,2))</f>
        <v/>
      </c>
      <c r="BA149" s="28" t="s">
        <v>1634</v>
      </c>
      <c r="BB149" s="36" t="str">
        <f>IF(BA149="","",VLOOKUP(BA149,評価表!$B$2:$C$15,2))</f>
        <v/>
      </c>
      <c r="BC149" s="28" t="s">
        <v>1634</v>
      </c>
      <c r="BD149" s="36" t="str">
        <f>IF(BC149="","",VLOOKUP(BC149,評価表!$B$2:$C$15,2))</f>
        <v/>
      </c>
      <c r="BE149" s="28" t="s">
        <v>1634</v>
      </c>
      <c r="BF149" s="36" t="str">
        <f>IF(BE149="","",VLOOKUP(BE149,評価表!$B$2:$C$15,2))</f>
        <v/>
      </c>
      <c r="BG149" s="37"/>
      <c r="BH149" s="36"/>
      <c r="BI149" s="36"/>
      <c r="BJ149" s="36"/>
      <c r="BK149" s="98">
        <f>MAX(L149:BJ149)</f>
        <v>0</v>
      </c>
      <c r="BL149" s="98">
        <f>MIN(L149:BK149)</f>
        <v>0</v>
      </c>
      <c r="BM149" s="81" t="e">
        <f>IF(BL149="","",VLOOKUP(BL149,評価表!$B$3:$C$15,2))</f>
        <v>#N/A</v>
      </c>
      <c r="BN149" s="98">
        <f>BK149-BL149</f>
        <v>0</v>
      </c>
      <c r="BO149" s="98" t="str">
        <f>E149</f>
        <v>いとう　ゆいか</v>
      </c>
    </row>
    <row r="150" spans="1:67" ht="20.100000000000001" hidden="1" customHeight="1">
      <c r="A150" s="62">
        <v>148</v>
      </c>
      <c r="B150" s="66" t="s">
        <v>368</v>
      </c>
      <c r="C150" s="65" t="s">
        <v>679</v>
      </c>
      <c r="D150" s="65" t="s">
        <v>615</v>
      </c>
      <c r="E150" s="62" t="s">
        <v>680</v>
      </c>
      <c r="F150" s="62" t="s">
        <v>36</v>
      </c>
      <c r="G150" s="83">
        <v>28960</v>
      </c>
      <c r="H150" s="74">
        <f ca="1">DATEDIF($G150,TODAY(),"Y")</f>
        <v>45</v>
      </c>
      <c r="I150" s="82" t="str">
        <f ca="1">CHOOSE(DATEDIF(G150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50" s="62"/>
      <c r="K150" s="70"/>
      <c r="L150" s="1"/>
      <c r="M150" s="28" t="str">
        <f>IF(L150="","",VLOOKUP(L150,評価表!$B$2:$C$15,2))</f>
        <v/>
      </c>
      <c r="N150" s="1"/>
      <c r="O150" s="28" t="s">
        <v>1634</v>
      </c>
      <c r="P150" s="1"/>
      <c r="Q150" s="28" t="s">
        <v>1634</v>
      </c>
      <c r="R150" s="37"/>
      <c r="S150" s="1"/>
      <c r="T150" s="28" t="s">
        <v>1634</v>
      </c>
      <c r="U150" s="1"/>
      <c r="V150" s="28" t="s">
        <v>1634</v>
      </c>
      <c r="W150" s="1"/>
      <c r="X150" s="28" t="s">
        <v>1634</v>
      </c>
      <c r="Y150" s="1"/>
      <c r="Z150" s="28" t="s">
        <v>1634</v>
      </c>
      <c r="AA150" s="1"/>
      <c r="AB150" s="28" t="s">
        <v>1634</v>
      </c>
      <c r="AC150" s="37"/>
      <c r="AD150" s="1"/>
      <c r="AE150" s="28" t="s">
        <v>1634</v>
      </c>
      <c r="AF150" s="1"/>
      <c r="AG150" s="28" t="s">
        <v>1634</v>
      </c>
      <c r="AH150" s="1"/>
      <c r="AI150" s="28" t="s">
        <v>1634</v>
      </c>
      <c r="AJ150" s="1"/>
      <c r="AK150" s="28" t="s">
        <v>1634</v>
      </c>
      <c r="AL150" s="1"/>
      <c r="AM150" s="28" t="s">
        <v>1634</v>
      </c>
      <c r="AN150" s="37"/>
      <c r="AO150" s="1"/>
      <c r="AP150" s="28" t="s">
        <v>1634</v>
      </c>
      <c r="AQ150" s="36"/>
      <c r="AR150" s="28" t="s">
        <v>1634</v>
      </c>
      <c r="AS150" s="36" t="str">
        <f>IF(AR150="","",VLOOKUP(AR150,評価表!$B$2:$C$15,2))</f>
        <v/>
      </c>
      <c r="AT150" s="28" t="s">
        <v>1634</v>
      </c>
      <c r="AU150" s="36" t="str">
        <f>IF(AT150="","",VLOOKUP(AT150,評価表!$B$2:$C$15,2))</f>
        <v/>
      </c>
      <c r="AV150" s="28" t="s">
        <v>1634</v>
      </c>
      <c r="AW150" s="37"/>
      <c r="AX150" s="36" t="str">
        <f>IF(AV150="","",VLOOKUP(AV150,評価表!$B$2:$C$15,2))</f>
        <v/>
      </c>
      <c r="AY150" s="28" t="s">
        <v>1634</v>
      </c>
      <c r="AZ150" s="36" t="str">
        <f>IF(AY150="","",VLOOKUP(AY150,評価表!$B$2:$C$15,2))</f>
        <v/>
      </c>
      <c r="BA150" s="28" t="s">
        <v>1634</v>
      </c>
      <c r="BB150" s="36" t="str">
        <f>IF(BA150="","",VLOOKUP(BA150,評価表!$B$2:$C$15,2))</f>
        <v/>
      </c>
      <c r="BC150" s="28" t="s">
        <v>1634</v>
      </c>
      <c r="BD150" s="36" t="str">
        <f>IF(BC150="","",VLOOKUP(BC150,評価表!$B$2:$C$15,2))</f>
        <v/>
      </c>
      <c r="BE150" s="28" t="s">
        <v>1634</v>
      </c>
      <c r="BF150" s="36" t="str">
        <f>IF(BE150="","",VLOOKUP(BE150,評価表!$B$2:$C$15,2))</f>
        <v/>
      </c>
      <c r="BG150" s="37"/>
      <c r="BH150" s="36"/>
      <c r="BI150" s="36"/>
      <c r="BJ150" s="36"/>
      <c r="BK150" s="98">
        <f>MAX(L150:BJ150)</f>
        <v>0</v>
      </c>
      <c r="BL150" s="98">
        <f>MIN(L150:BK150)</f>
        <v>0</v>
      </c>
      <c r="BM150" s="81" t="e">
        <f>IF(BL150="","",VLOOKUP(BL150,評価表!$B$3:$C$15,2))</f>
        <v>#N/A</v>
      </c>
      <c r="BN150" s="98">
        <f>BK150-BL150</f>
        <v>0</v>
      </c>
      <c r="BO150" s="98" t="str">
        <f>E150</f>
        <v>はせがわ かなこ</v>
      </c>
    </row>
    <row r="151" spans="1:67" ht="20.100000000000001" hidden="1" customHeight="1">
      <c r="A151" s="62">
        <v>149</v>
      </c>
      <c r="B151" s="66" t="s">
        <v>368</v>
      </c>
      <c r="C151" s="65" t="s">
        <v>681</v>
      </c>
      <c r="D151" s="65" t="s">
        <v>615</v>
      </c>
      <c r="E151" s="62" t="s">
        <v>682</v>
      </c>
      <c r="F151" s="62" t="s">
        <v>36</v>
      </c>
      <c r="G151" s="83">
        <v>39269</v>
      </c>
      <c r="H151" s="74">
        <f ca="1">DATEDIF($G151,TODAY(),"Y")</f>
        <v>17</v>
      </c>
      <c r="I151" s="82" t="str">
        <f ca="1">CHOOSE(DATEDIF(G151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151" s="62"/>
      <c r="K151" s="70"/>
      <c r="L151" s="1"/>
      <c r="M151" s="28" t="str">
        <f>IF(L151="","",VLOOKUP(L151,評価表!$B$2:$C$15,2))</f>
        <v/>
      </c>
      <c r="N151" s="1"/>
      <c r="O151" s="28" t="s">
        <v>1634</v>
      </c>
      <c r="P151" s="1"/>
      <c r="Q151" s="28" t="s">
        <v>1634</v>
      </c>
      <c r="R151" s="37"/>
      <c r="S151" s="1"/>
      <c r="T151" s="28" t="s">
        <v>1634</v>
      </c>
      <c r="U151" s="1"/>
      <c r="V151" s="28" t="s">
        <v>1634</v>
      </c>
      <c r="W151" s="1"/>
      <c r="X151" s="28" t="s">
        <v>1634</v>
      </c>
      <c r="Y151" s="1"/>
      <c r="Z151" s="28" t="s">
        <v>1634</v>
      </c>
      <c r="AA151" s="1"/>
      <c r="AB151" s="28" t="s">
        <v>1634</v>
      </c>
      <c r="AC151" s="37"/>
      <c r="AD151" s="1"/>
      <c r="AE151" s="28" t="s">
        <v>1634</v>
      </c>
      <c r="AF151" s="1"/>
      <c r="AG151" s="28" t="s">
        <v>1634</v>
      </c>
      <c r="AH151" s="1"/>
      <c r="AI151" s="28" t="s">
        <v>1634</v>
      </c>
      <c r="AJ151" s="1"/>
      <c r="AK151" s="28" t="s">
        <v>1634</v>
      </c>
      <c r="AL151" s="1"/>
      <c r="AM151" s="28" t="s">
        <v>1634</v>
      </c>
      <c r="AN151" s="37"/>
      <c r="AO151" s="1"/>
      <c r="AP151" s="28" t="s">
        <v>1634</v>
      </c>
      <c r="AQ151" s="36"/>
      <c r="AR151" s="28" t="s">
        <v>1634</v>
      </c>
      <c r="AS151" s="36" t="str">
        <f>IF(AR151="","",VLOOKUP(AR151,評価表!$B$2:$C$15,2))</f>
        <v/>
      </c>
      <c r="AT151" s="28" t="s">
        <v>1634</v>
      </c>
      <c r="AU151" s="36" t="str">
        <f>IF(AT151="","",VLOOKUP(AT151,評価表!$B$2:$C$15,2))</f>
        <v/>
      </c>
      <c r="AV151" s="28" t="s">
        <v>1634</v>
      </c>
      <c r="AW151" s="37"/>
      <c r="AX151" s="36" t="str">
        <f>IF(AV151="","",VLOOKUP(AV151,評価表!$B$2:$C$15,2))</f>
        <v/>
      </c>
      <c r="AY151" s="28" t="s">
        <v>1634</v>
      </c>
      <c r="AZ151" s="36" t="str">
        <f>IF(AY151="","",VLOOKUP(AY151,評価表!$B$2:$C$15,2))</f>
        <v/>
      </c>
      <c r="BA151" s="28" t="s">
        <v>1634</v>
      </c>
      <c r="BB151" s="36" t="str">
        <f>IF(BA151="","",VLOOKUP(BA151,評価表!$B$2:$C$15,2))</f>
        <v/>
      </c>
      <c r="BC151" s="28" t="s">
        <v>1634</v>
      </c>
      <c r="BD151" s="36" t="str">
        <f>IF(BC151="","",VLOOKUP(BC151,評価表!$B$2:$C$15,2))</f>
        <v/>
      </c>
      <c r="BE151" s="28" t="s">
        <v>1634</v>
      </c>
      <c r="BF151" s="36" t="str">
        <f>IF(BE151="","",VLOOKUP(BE151,評価表!$B$2:$C$15,2))</f>
        <v/>
      </c>
      <c r="BG151" s="37"/>
      <c r="BH151" s="36"/>
      <c r="BI151" s="36"/>
      <c r="BJ151" s="36"/>
      <c r="BK151" s="98">
        <f>MAX(L151:BJ151)</f>
        <v>0</v>
      </c>
      <c r="BL151" s="98">
        <f>MIN(L151:BK151)</f>
        <v>0</v>
      </c>
      <c r="BM151" s="81" t="e">
        <f>IF(BL151="","",VLOOKUP(BL151,評価表!$B$3:$C$15,2))</f>
        <v>#N/A</v>
      </c>
      <c r="BN151" s="98">
        <f>BK151-BL151</f>
        <v>0</v>
      </c>
      <c r="BO151" s="98" t="str">
        <f>E151</f>
        <v>はせがわ ことこ</v>
      </c>
    </row>
    <row r="152" spans="1:67" ht="20.100000000000001" hidden="1" customHeight="1">
      <c r="A152" s="62">
        <v>150</v>
      </c>
      <c r="B152" s="66" t="s">
        <v>368</v>
      </c>
      <c r="C152" s="65" t="s">
        <v>683</v>
      </c>
      <c r="D152" s="65" t="s">
        <v>615</v>
      </c>
      <c r="E152" s="62" t="s">
        <v>684</v>
      </c>
      <c r="F152" s="62" t="s">
        <v>36</v>
      </c>
      <c r="G152" s="83">
        <v>40337</v>
      </c>
      <c r="H152" s="74">
        <f ca="1">DATEDIF($G152,TODAY(),"Y")</f>
        <v>14</v>
      </c>
      <c r="I152" s="82" t="str">
        <f ca="1">CHOOSE(DATEDIF(G152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52" s="62"/>
      <c r="K152" s="70"/>
      <c r="L152" s="1"/>
      <c r="M152" s="28" t="str">
        <f>IF(L152="","",VLOOKUP(L152,評価表!$B$2:$C$15,2))</f>
        <v/>
      </c>
      <c r="N152" s="1"/>
      <c r="O152" s="28" t="s">
        <v>1634</v>
      </c>
      <c r="P152" s="1"/>
      <c r="Q152" s="28" t="s">
        <v>1634</v>
      </c>
      <c r="R152" s="37"/>
      <c r="S152" s="1"/>
      <c r="T152" s="28" t="s">
        <v>1634</v>
      </c>
      <c r="U152" s="1"/>
      <c r="V152" s="28" t="s">
        <v>1634</v>
      </c>
      <c r="W152" s="1"/>
      <c r="X152" s="28" t="s">
        <v>1634</v>
      </c>
      <c r="Y152" s="1"/>
      <c r="Z152" s="28" t="s">
        <v>1634</v>
      </c>
      <c r="AA152" s="1"/>
      <c r="AB152" s="28" t="s">
        <v>1634</v>
      </c>
      <c r="AC152" s="37"/>
      <c r="AD152" s="1"/>
      <c r="AE152" s="28" t="s">
        <v>1634</v>
      </c>
      <c r="AF152" s="1"/>
      <c r="AG152" s="28" t="s">
        <v>1634</v>
      </c>
      <c r="AH152" s="1"/>
      <c r="AI152" s="28" t="s">
        <v>1634</v>
      </c>
      <c r="AJ152" s="1"/>
      <c r="AK152" s="28" t="s">
        <v>1634</v>
      </c>
      <c r="AL152" s="1"/>
      <c r="AM152" s="28" t="s">
        <v>1634</v>
      </c>
      <c r="AN152" s="37"/>
      <c r="AO152" s="1"/>
      <c r="AP152" s="28" t="s">
        <v>1634</v>
      </c>
      <c r="AQ152" s="36"/>
      <c r="AR152" s="28" t="s">
        <v>1634</v>
      </c>
      <c r="AS152" s="36" t="str">
        <f>IF(AR152="","",VLOOKUP(AR152,評価表!$B$2:$C$15,2))</f>
        <v/>
      </c>
      <c r="AT152" s="28" t="s">
        <v>1634</v>
      </c>
      <c r="AU152" s="36" t="str">
        <f>IF(AT152="","",VLOOKUP(AT152,評価表!$B$2:$C$15,2))</f>
        <v/>
      </c>
      <c r="AV152" s="28" t="s">
        <v>1634</v>
      </c>
      <c r="AW152" s="37"/>
      <c r="AX152" s="36" t="str">
        <f>IF(AV152="","",VLOOKUP(AV152,評価表!$B$2:$C$15,2))</f>
        <v/>
      </c>
      <c r="AY152" s="28" t="s">
        <v>1634</v>
      </c>
      <c r="AZ152" s="36" t="str">
        <f>IF(AY152="","",VLOOKUP(AY152,評価表!$B$2:$C$15,2))</f>
        <v/>
      </c>
      <c r="BA152" s="28" t="s">
        <v>1634</v>
      </c>
      <c r="BB152" s="36" t="str">
        <f>IF(BA152="","",VLOOKUP(BA152,評価表!$B$2:$C$15,2))</f>
        <v/>
      </c>
      <c r="BC152" s="28" t="s">
        <v>1634</v>
      </c>
      <c r="BD152" s="36" t="str">
        <f>IF(BC152="","",VLOOKUP(BC152,評価表!$B$2:$C$15,2))</f>
        <v/>
      </c>
      <c r="BE152" s="28" t="s">
        <v>1634</v>
      </c>
      <c r="BF152" s="36" t="str">
        <f>IF(BE152="","",VLOOKUP(BE152,評価表!$B$2:$C$15,2))</f>
        <v/>
      </c>
      <c r="BG152" s="37"/>
      <c r="BH152" s="36"/>
      <c r="BI152" s="36"/>
      <c r="BJ152" s="36"/>
      <c r="BK152" s="98">
        <f>MAX(L152:BJ152)</f>
        <v>0</v>
      </c>
      <c r="BL152" s="98">
        <f>MIN(L152:BK152)</f>
        <v>0</v>
      </c>
      <c r="BM152" s="81" t="e">
        <f>IF(BL152="","",VLOOKUP(BL152,評価表!$B$3:$C$15,2))</f>
        <v>#N/A</v>
      </c>
      <c r="BN152" s="98">
        <f>BK152-BL152</f>
        <v>0</v>
      </c>
      <c r="BO152" s="98" t="str">
        <f>E152</f>
        <v>はせがわ なつこ</v>
      </c>
    </row>
    <row r="153" spans="1:67" ht="20.100000000000001" hidden="1" customHeight="1">
      <c r="A153" s="62">
        <v>151</v>
      </c>
      <c r="B153" s="66" t="s">
        <v>339</v>
      </c>
      <c r="C153" s="65" t="s">
        <v>685</v>
      </c>
      <c r="D153" s="62" t="s">
        <v>145</v>
      </c>
      <c r="E153" s="62" t="s">
        <v>686</v>
      </c>
      <c r="F153" s="62" t="s">
        <v>37</v>
      </c>
      <c r="G153" s="78">
        <v>40441</v>
      </c>
      <c r="H153" s="74">
        <f ca="1">DATEDIF($G153,TODAY(),"Y")</f>
        <v>13</v>
      </c>
      <c r="I153" s="82" t="str">
        <f ca="1">CHOOSE(DATEDIF(G153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53" s="62" t="s">
        <v>379</v>
      </c>
      <c r="K153" s="70"/>
      <c r="L153" s="1"/>
      <c r="M153" s="28" t="str">
        <f>IF(L153="","",VLOOKUP(L153,評価表!$B$2:$C$15,2))</f>
        <v/>
      </c>
      <c r="N153" s="1"/>
      <c r="O153" s="28" t="s">
        <v>1634</v>
      </c>
      <c r="P153" s="1"/>
      <c r="Q153" s="28" t="s">
        <v>1634</v>
      </c>
      <c r="R153" s="37"/>
      <c r="S153" s="1"/>
      <c r="T153" s="28" t="s">
        <v>1634</v>
      </c>
      <c r="U153" s="1"/>
      <c r="V153" s="28" t="s">
        <v>1634</v>
      </c>
      <c r="W153" s="1"/>
      <c r="X153" s="28" t="s">
        <v>1634</v>
      </c>
      <c r="Y153" s="1"/>
      <c r="Z153" s="28" t="s">
        <v>1634</v>
      </c>
      <c r="AA153" s="1"/>
      <c r="AB153" s="28" t="s">
        <v>1634</v>
      </c>
      <c r="AC153" s="37"/>
      <c r="AD153" s="1"/>
      <c r="AE153" s="28" t="s">
        <v>1634</v>
      </c>
      <c r="AF153" s="1"/>
      <c r="AG153" s="28" t="s">
        <v>1634</v>
      </c>
      <c r="AH153" s="1"/>
      <c r="AI153" s="28" t="s">
        <v>1634</v>
      </c>
      <c r="AJ153" s="1"/>
      <c r="AK153" s="28" t="s">
        <v>1634</v>
      </c>
      <c r="AL153" s="1"/>
      <c r="AM153" s="28" t="s">
        <v>1634</v>
      </c>
      <c r="AN153" s="37"/>
      <c r="AO153" s="36"/>
      <c r="AP153" s="28" t="s">
        <v>1634</v>
      </c>
      <c r="AQ153" s="36"/>
      <c r="AR153" s="28" t="s">
        <v>1634</v>
      </c>
      <c r="AS153" s="36" t="str">
        <f>IF(AR153="","",VLOOKUP(AR153,評価表!$B$2:$C$15,2))</f>
        <v/>
      </c>
      <c r="AT153" s="28" t="s">
        <v>1634</v>
      </c>
      <c r="AU153" s="36" t="str">
        <f>IF(AT153="","",VLOOKUP(AT153,評価表!$B$2:$C$15,2))</f>
        <v/>
      </c>
      <c r="AV153" s="28" t="s">
        <v>1634</v>
      </c>
      <c r="AW153" s="37"/>
      <c r="AX153" s="36" t="str">
        <f>IF(AV153="","",VLOOKUP(AV153,評価表!$B$2:$C$15,2))</f>
        <v/>
      </c>
      <c r="AY153" s="28" t="s">
        <v>1634</v>
      </c>
      <c r="AZ153" s="36" t="str">
        <f>IF(AY153="","",VLOOKUP(AY153,評価表!$B$2:$C$15,2))</f>
        <v/>
      </c>
      <c r="BA153" s="28" t="s">
        <v>1634</v>
      </c>
      <c r="BB153" s="36" t="str">
        <f>IF(BA153="","",VLOOKUP(BA153,評価表!$B$2:$C$15,2))</f>
        <v/>
      </c>
      <c r="BC153" s="28" t="s">
        <v>1634</v>
      </c>
      <c r="BD153" s="36" t="str">
        <f>IF(BC153="","",VLOOKUP(BC153,評価表!$B$2:$C$15,2))</f>
        <v/>
      </c>
      <c r="BE153" s="28" t="s">
        <v>1634</v>
      </c>
      <c r="BF153" s="36" t="str">
        <f>IF(BE153="","",VLOOKUP(BE153,評価表!$B$2:$C$15,2))</f>
        <v/>
      </c>
      <c r="BG153" s="37"/>
      <c r="BH153" s="36"/>
      <c r="BI153" s="36"/>
      <c r="BJ153" s="36"/>
      <c r="BK153" s="98">
        <f>MAX(L153:BJ153)</f>
        <v>0</v>
      </c>
      <c r="BL153" s="98">
        <f>MIN(L153:BK153)</f>
        <v>0</v>
      </c>
      <c r="BM153" s="81" t="e">
        <f>IF(BL153="","",VLOOKUP(BL153,評価表!$B$3:$C$15,2))</f>
        <v>#N/A</v>
      </c>
      <c r="BN153" s="98">
        <f>BK153-BL153</f>
        <v>0</v>
      </c>
      <c r="BO153" s="98" t="str">
        <f>E153</f>
        <v>かわむらゆずき</v>
      </c>
    </row>
    <row r="154" spans="1:67" ht="20.100000000000001" hidden="1" customHeight="1">
      <c r="A154" s="62">
        <v>152</v>
      </c>
      <c r="B154" s="66" t="s">
        <v>368</v>
      </c>
      <c r="C154" s="65" t="s">
        <v>687</v>
      </c>
      <c r="D154" s="62" t="s">
        <v>145</v>
      </c>
      <c r="E154" s="62" t="s">
        <v>688</v>
      </c>
      <c r="F154" s="62" t="s">
        <v>29</v>
      </c>
      <c r="G154" s="78">
        <v>39700</v>
      </c>
      <c r="H154" s="74">
        <f ca="1">DATEDIF($G154,TODAY(),"Y")</f>
        <v>15</v>
      </c>
      <c r="I154" s="82" t="str">
        <f ca="1">CHOOSE(DATEDIF(G154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54" s="62" t="s">
        <v>379</v>
      </c>
      <c r="K154" s="70"/>
      <c r="L154" s="1"/>
      <c r="M154" s="28" t="str">
        <f>IF(L154="","",VLOOKUP(L154,評価表!$B$2:$C$15,2))</f>
        <v/>
      </c>
      <c r="N154" s="1"/>
      <c r="O154" s="28" t="s">
        <v>1634</v>
      </c>
      <c r="P154" s="1"/>
      <c r="Q154" s="28" t="s">
        <v>1634</v>
      </c>
      <c r="R154" s="37"/>
      <c r="S154" s="1"/>
      <c r="T154" s="28" t="s">
        <v>1634</v>
      </c>
      <c r="U154" s="1"/>
      <c r="V154" s="28" t="s">
        <v>1634</v>
      </c>
      <c r="W154" s="1"/>
      <c r="X154" s="28" t="s">
        <v>1634</v>
      </c>
      <c r="Y154" s="1"/>
      <c r="Z154" s="28" t="s">
        <v>1634</v>
      </c>
      <c r="AA154" s="1"/>
      <c r="AB154" s="28" t="s">
        <v>1634</v>
      </c>
      <c r="AC154" s="37"/>
      <c r="AD154" s="1"/>
      <c r="AE154" s="28" t="s">
        <v>1634</v>
      </c>
      <c r="AF154" s="1"/>
      <c r="AG154" s="28" t="s">
        <v>1634</v>
      </c>
      <c r="AH154" s="1"/>
      <c r="AI154" s="28" t="s">
        <v>1634</v>
      </c>
      <c r="AJ154" s="1"/>
      <c r="AK154" s="28" t="s">
        <v>1634</v>
      </c>
      <c r="AL154" s="1"/>
      <c r="AM154" s="28" t="s">
        <v>1634</v>
      </c>
      <c r="AN154" s="37"/>
      <c r="AO154" s="36"/>
      <c r="AP154" s="28" t="s">
        <v>1634</v>
      </c>
      <c r="AQ154" s="36"/>
      <c r="AR154" s="28" t="s">
        <v>1634</v>
      </c>
      <c r="AS154" s="36" t="str">
        <f>IF(AR154="","",VLOOKUP(AR154,評価表!$B$2:$C$15,2))</f>
        <v/>
      </c>
      <c r="AT154" s="28" t="s">
        <v>1634</v>
      </c>
      <c r="AU154" s="36" t="str">
        <f>IF(AT154="","",VLOOKUP(AT154,評価表!$B$2:$C$15,2))</f>
        <v/>
      </c>
      <c r="AV154" s="28" t="s">
        <v>1634</v>
      </c>
      <c r="AW154" s="37"/>
      <c r="AX154" s="36" t="str">
        <f>IF(AV154="","",VLOOKUP(AV154,評価表!$B$2:$C$15,2))</f>
        <v/>
      </c>
      <c r="AY154" s="28" t="s">
        <v>1634</v>
      </c>
      <c r="AZ154" s="36" t="str">
        <f>IF(AY154="","",VLOOKUP(AY154,評価表!$B$2:$C$15,2))</f>
        <v/>
      </c>
      <c r="BA154" s="28" t="s">
        <v>1634</v>
      </c>
      <c r="BB154" s="36" t="str">
        <f>IF(BA154="","",VLOOKUP(BA154,評価表!$B$2:$C$15,2))</f>
        <v/>
      </c>
      <c r="BC154" s="28" t="s">
        <v>1634</v>
      </c>
      <c r="BD154" s="36" t="str">
        <f>IF(BC154="","",VLOOKUP(BC154,評価表!$B$2:$C$15,2))</f>
        <v/>
      </c>
      <c r="BE154" s="28" t="s">
        <v>1634</v>
      </c>
      <c r="BF154" s="36" t="str">
        <f>IF(BE154="","",VLOOKUP(BE154,評価表!$B$2:$C$15,2))</f>
        <v/>
      </c>
      <c r="BG154" s="37"/>
      <c r="BH154" s="36"/>
      <c r="BI154" s="36"/>
      <c r="BJ154" s="36"/>
      <c r="BK154" s="98">
        <f>MAX(L154:BJ154)</f>
        <v>0</v>
      </c>
      <c r="BL154" s="98">
        <f>MIN(L154:BK154)</f>
        <v>0</v>
      </c>
      <c r="BM154" s="81" t="e">
        <f>IF(BL154="","",VLOOKUP(BL154,評価表!$B$3:$C$15,2))</f>
        <v>#N/A</v>
      </c>
      <c r="BN154" s="98">
        <f>BK154-BL154</f>
        <v>0</v>
      </c>
      <c r="BO154" s="98" t="str">
        <f>E154</f>
        <v>つちだこうすけ</v>
      </c>
    </row>
    <row r="155" spans="1:67" ht="20.100000000000001" hidden="1" customHeight="1">
      <c r="A155" s="62">
        <v>153</v>
      </c>
      <c r="B155" s="66" t="s">
        <v>409</v>
      </c>
      <c r="C155" s="65" t="s">
        <v>689</v>
      </c>
      <c r="D155" s="62" t="s">
        <v>145</v>
      </c>
      <c r="E155" s="62" t="s">
        <v>690</v>
      </c>
      <c r="F155" s="62" t="s">
        <v>29</v>
      </c>
      <c r="G155" s="78">
        <v>39730</v>
      </c>
      <c r="H155" s="74">
        <f ca="1">DATEDIF($G155,TODAY(),"Y")</f>
        <v>15</v>
      </c>
      <c r="I155" s="82" t="str">
        <f ca="1">CHOOSE(DATEDIF(G155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55" s="62" t="s">
        <v>379</v>
      </c>
      <c r="K155" s="70"/>
      <c r="L155" s="1"/>
      <c r="M155" s="28" t="str">
        <f>IF(L155="","",VLOOKUP(L155,評価表!$B$2:$C$15,2))</f>
        <v/>
      </c>
      <c r="N155" s="1"/>
      <c r="O155" s="28" t="s">
        <v>1634</v>
      </c>
      <c r="P155" s="1"/>
      <c r="Q155" s="28" t="s">
        <v>1634</v>
      </c>
      <c r="R155" s="37"/>
      <c r="S155" s="1"/>
      <c r="T155" s="28" t="s">
        <v>1634</v>
      </c>
      <c r="U155" s="1"/>
      <c r="V155" s="28" t="s">
        <v>1634</v>
      </c>
      <c r="W155" s="1"/>
      <c r="X155" s="28" t="s">
        <v>1634</v>
      </c>
      <c r="Y155" s="1"/>
      <c r="Z155" s="28" t="s">
        <v>1634</v>
      </c>
      <c r="AA155" s="1"/>
      <c r="AB155" s="28" t="s">
        <v>1634</v>
      </c>
      <c r="AC155" s="37"/>
      <c r="AD155" s="1"/>
      <c r="AE155" s="28" t="s">
        <v>1634</v>
      </c>
      <c r="AF155" s="1"/>
      <c r="AG155" s="28" t="s">
        <v>1634</v>
      </c>
      <c r="AH155" s="1"/>
      <c r="AI155" s="28" t="s">
        <v>1634</v>
      </c>
      <c r="AJ155" s="1"/>
      <c r="AK155" s="28" t="s">
        <v>1634</v>
      </c>
      <c r="AL155" s="1"/>
      <c r="AM155" s="28" t="s">
        <v>1634</v>
      </c>
      <c r="AN155" s="37"/>
      <c r="AO155" s="36"/>
      <c r="AP155" s="28" t="s">
        <v>1634</v>
      </c>
      <c r="AQ155" s="36"/>
      <c r="AR155" s="28" t="s">
        <v>1634</v>
      </c>
      <c r="AS155" s="36" t="str">
        <f>IF(AR155="","",VLOOKUP(AR155,評価表!$B$2:$C$15,2))</f>
        <v/>
      </c>
      <c r="AT155" s="28" t="s">
        <v>1634</v>
      </c>
      <c r="AU155" s="36" t="str">
        <f>IF(AT155="","",VLOOKUP(AT155,評価表!$B$2:$C$15,2))</f>
        <v/>
      </c>
      <c r="AV155" s="28" t="s">
        <v>1634</v>
      </c>
      <c r="AW155" s="37"/>
      <c r="AX155" s="36" t="str">
        <f>IF(AV155="","",VLOOKUP(AV155,評価表!$B$2:$C$15,2))</f>
        <v/>
      </c>
      <c r="AY155" s="28" t="s">
        <v>1634</v>
      </c>
      <c r="AZ155" s="36" t="str">
        <f>IF(AY155="","",VLOOKUP(AY155,評価表!$B$2:$C$15,2))</f>
        <v/>
      </c>
      <c r="BA155" s="28" t="s">
        <v>1634</v>
      </c>
      <c r="BB155" s="36" t="str">
        <f>IF(BA155="","",VLOOKUP(BA155,評価表!$B$2:$C$15,2))</f>
        <v/>
      </c>
      <c r="BC155" s="28" t="s">
        <v>1634</v>
      </c>
      <c r="BD155" s="36" t="str">
        <f>IF(BC155="","",VLOOKUP(BC155,評価表!$B$2:$C$15,2))</f>
        <v/>
      </c>
      <c r="BE155" s="28" t="s">
        <v>1634</v>
      </c>
      <c r="BF155" s="36" t="str">
        <f>IF(BE155="","",VLOOKUP(BE155,評価表!$B$2:$C$15,2))</f>
        <v/>
      </c>
      <c r="BG155" s="37"/>
      <c r="BH155" s="36"/>
      <c r="BI155" s="36"/>
      <c r="BJ155" s="36"/>
      <c r="BK155" s="98">
        <f>MAX(L155:BJ155)</f>
        <v>0</v>
      </c>
      <c r="BL155" s="98">
        <f>MIN(L155:BK155)</f>
        <v>0</v>
      </c>
      <c r="BM155" s="81" t="e">
        <f>IF(BL155="","",VLOOKUP(BL155,評価表!$B$3:$C$15,2))</f>
        <v>#N/A</v>
      </c>
      <c r="BN155" s="98">
        <f>BK155-BL155</f>
        <v>0</v>
      </c>
      <c r="BO155" s="98" t="str">
        <f>E155</f>
        <v>よしくに だいな</v>
      </c>
    </row>
    <row r="156" spans="1:67" ht="20.100000000000001" hidden="1" customHeight="1">
      <c r="A156" s="62">
        <v>154</v>
      </c>
      <c r="B156" s="66" t="s">
        <v>483</v>
      </c>
      <c r="C156" s="65" t="s">
        <v>691</v>
      </c>
      <c r="D156" s="62" t="s">
        <v>145</v>
      </c>
      <c r="E156" s="62" t="s">
        <v>692</v>
      </c>
      <c r="F156" s="62" t="s">
        <v>29</v>
      </c>
      <c r="G156" s="78">
        <v>40853</v>
      </c>
      <c r="H156" s="74">
        <f ca="1">DATEDIF($G156,TODAY(),"Y")</f>
        <v>12</v>
      </c>
      <c r="I156" s="82" t="str">
        <f ca="1">CHOOSE(DATEDIF(G156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56" s="62" t="s">
        <v>379</v>
      </c>
      <c r="K156" s="70"/>
      <c r="L156" s="1"/>
      <c r="M156" s="28" t="str">
        <f>IF(L156="","",VLOOKUP(L156,評価表!$B$2:$C$15,2))</f>
        <v/>
      </c>
      <c r="N156" s="1"/>
      <c r="O156" s="28" t="s">
        <v>1634</v>
      </c>
      <c r="P156" s="1"/>
      <c r="Q156" s="28" t="s">
        <v>1634</v>
      </c>
      <c r="R156" s="37"/>
      <c r="S156" s="1"/>
      <c r="T156" s="28" t="s">
        <v>1634</v>
      </c>
      <c r="U156" s="1"/>
      <c r="V156" s="28" t="s">
        <v>1634</v>
      </c>
      <c r="W156" s="1"/>
      <c r="X156" s="28" t="s">
        <v>1634</v>
      </c>
      <c r="Y156" s="1"/>
      <c r="Z156" s="28" t="s">
        <v>1634</v>
      </c>
      <c r="AA156" s="1"/>
      <c r="AB156" s="28" t="s">
        <v>1634</v>
      </c>
      <c r="AC156" s="37"/>
      <c r="AD156" s="1"/>
      <c r="AE156" s="28" t="s">
        <v>1634</v>
      </c>
      <c r="AF156" s="1"/>
      <c r="AG156" s="28" t="s">
        <v>1634</v>
      </c>
      <c r="AH156" s="1"/>
      <c r="AI156" s="28" t="s">
        <v>1634</v>
      </c>
      <c r="AJ156" s="1"/>
      <c r="AK156" s="28" t="s">
        <v>1634</v>
      </c>
      <c r="AL156" s="1"/>
      <c r="AM156" s="28" t="s">
        <v>1634</v>
      </c>
      <c r="AN156" s="37"/>
      <c r="AO156" s="36"/>
      <c r="AP156" s="28" t="s">
        <v>1634</v>
      </c>
      <c r="AQ156" s="36"/>
      <c r="AR156" s="28" t="s">
        <v>1634</v>
      </c>
      <c r="AS156" s="36" t="str">
        <f>IF(AR156="","",VLOOKUP(AR156,評価表!$B$2:$C$15,2))</f>
        <v/>
      </c>
      <c r="AT156" s="28" t="s">
        <v>1634</v>
      </c>
      <c r="AU156" s="36" t="str">
        <f>IF(AT156="","",VLOOKUP(AT156,評価表!$B$2:$C$15,2))</f>
        <v/>
      </c>
      <c r="AV156" s="28" t="s">
        <v>1634</v>
      </c>
      <c r="AW156" s="37"/>
      <c r="AX156" s="36" t="str">
        <f>IF(AV156="","",VLOOKUP(AV156,評価表!$B$2:$C$15,2))</f>
        <v/>
      </c>
      <c r="AY156" s="28" t="s">
        <v>1634</v>
      </c>
      <c r="AZ156" s="36" t="str">
        <f>IF(AY156="","",VLOOKUP(AY156,評価表!$B$2:$C$15,2))</f>
        <v/>
      </c>
      <c r="BA156" s="28" t="s">
        <v>1634</v>
      </c>
      <c r="BB156" s="36" t="str">
        <f>IF(BA156="","",VLOOKUP(BA156,評価表!$B$2:$C$15,2))</f>
        <v/>
      </c>
      <c r="BC156" s="28" t="s">
        <v>1634</v>
      </c>
      <c r="BD156" s="36" t="str">
        <f>IF(BC156="","",VLOOKUP(BC156,評価表!$B$2:$C$15,2))</f>
        <v/>
      </c>
      <c r="BE156" s="28" t="s">
        <v>1634</v>
      </c>
      <c r="BF156" s="36" t="str">
        <f>IF(BE156="","",VLOOKUP(BE156,評価表!$B$2:$C$15,2))</f>
        <v/>
      </c>
      <c r="BG156" s="37"/>
      <c r="BH156" s="36"/>
      <c r="BI156" s="36"/>
      <c r="BJ156" s="36"/>
      <c r="BK156" s="98">
        <f>MAX(L156:BJ156)</f>
        <v>0</v>
      </c>
      <c r="BL156" s="98">
        <f>MIN(L156:BK156)</f>
        <v>0</v>
      </c>
      <c r="BM156" s="81" t="e">
        <f>IF(BL156="","",VLOOKUP(BL156,評価表!$B$3:$C$15,2))</f>
        <v>#N/A</v>
      </c>
      <c r="BN156" s="98">
        <f>BK156-BL156</f>
        <v>0</v>
      </c>
      <c r="BO156" s="98" t="str">
        <f>E156</f>
        <v>たかはし ひかる</v>
      </c>
    </row>
    <row r="157" spans="1:67" ht="20.100000000000001" hidden="1" customHeight="1">
      <c r="A157" s="62">
        <v>155</v>
      </c>
      <c r="B157" s="66" t="s">
        <v>421</v>
      </c>
      <c r="C157" s="65" t="s">
        <v>693</v>
      </c>
      <c r="D157" s="62" t="s">
        <v>145</v>
      </c>
      <c r="E157" s="62" t="s">
        <v>694</v>
      </c>
      <c r="F157" s="62" t="s">
        <v>37</v>
      </c>
      <c r="G157" s="78">
        <v>39982</v>
      </c>
      <c r="H157" s="74">
        <f ca="1">DATEDIF($G157,TODAY(),"Y")</f>
        <v>15</v>
      </c>
      <c r="I157" s="82" t="str">
        <f ca="1">CHOOSE(DATEDIF(G157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57" s="62" t="s">
        <v>379</v>
      </c>
      <c r="K157" s="70"/>
      <c r="L157" s="1"/>
      <c r="M157" s="28" t="str">
        <f>IF(L157="","",VLOOKUP(L157,評価表!$B$2:$C$15,2))</f>
        <v/>
      </c>
      <c r="N157" s="1"/>
      <c r="O157" s="28" t="s">
        <v>1634</v>
      </c>
      <c r="P157" s="1"/>
      <c r="Q157" s="28" t="s">
        <v>1634</v>
      </c>
      <c r="R157" s="37"/>
      <c r="S157" s="1"/>
      <c r="T157" s="28" t="s">
        <v>1634</v>
      </c>
      <c r="U157" s="1"/>
      <c r="V157" s="28" t="s">
        <v>1634</v>
      </c>
      <c r="W157" s="1"/>
      <c r="X157" s="28" t="s">
        <v>1634</v>
      </c>
      <c r="Y157" s="1"/>
      <c r="Z157" s="28" t="s">
        <v>1634</v>
      </c>
      <c r="AA157" s="1"/>
      <c r="AB157" s="28" t="s">
        <v>1634</v>
      </c>
      <c r="AC157" s="37"/>
      <c r="AD157" s="1"/>
      <c r="AE157" s="28" t="s">
        <v>1634</v>
      </c>
      <c r="AF157" s="1"/>
      <c r="AG157" s="28" t="s">
        <v>1634</v>
      </c>
      <c r="AH157" s="1"/>
      <c r="AI157" s="28" t="s">
        <v>1634</v>
      </c>
      <c r="AJ157" s="1"/>
      <c r="AK157" s="28" t="s">
        <v>1634</v>
      </c>
      <c r="AL157" s="1"/>
      <c r="AM157" s="28" t="s">
        <v>1634</v>
      </c>
      <c r="AN157" s="37"/>
      <c r="AO157" s="36"/>
      <c r="AP157" s="28" t="s">
        <v>1634</v>
      </c>
      <c r="AQ157" s="36"/>
      <c r="AR157" s="28" t="s">
        <v>1634</v>
      </c>
      <c r="AS157" s="36" t="str">
        <f>IF(AR157="","",VLOOKUP(AR157,評価表!$B$2:$C$15,2))</f>
        <v/>
      </c>
      <c r="AT157" s="28" t="s">
        <v>1634</v>
      </c>
      <c r="AU157" s="36" t="str">
        <f>IF(AT157="","",VLOOKUP(AT157,評価表!$B$2:$C$15,2))</f>
        <v/>
      </c>
      <c r="AV157" s="28" t="s">
        <v>1634</v>
      </c>
      <c r="AW157" s="37"/>
      <c r="AX157" s="36" t="str">
        <f>IF(AV157="","",VLOOKUP(AV157,評価表!$B$2:$C$15,2))</f>
        <v/>
      </c>
      <c r="AY157" s="28" t="s">
        <v>1634</v>
      </c>
      <c r="AZ157" s="36" t="str">
        <f>IF(AY157="","",VLOOKUP(AY157,評価表!$B$2:$C$15,2))</f>
        <v/>
      </c>
      <c r="BA157" s="28" t="s">
        <v>1634</v>
      </c>
      <c r="BB157" s="36" t="str">
        <f>IF(BA157="","",VLOOKUP(BA157,評価表!$B$2:$C$15,2))</f>
        <v/>
      </c>
      <c r="BC157" s="28" t="s">
        <v>1634</v>
      </c>
      <c r="BD157" s="36" t="str">
        <f>IF(BC157="","",VLOOKUP(BC157,評価表!$B$2:$C$15,2))</f>
        <v/>
      </c>
      <c r="BE157" s="28" t="s">
        <v>1634</v>
      </c>
      <c r="BF157" s="36" t="str">
        <f>IF(BE157="","",VLOOKUP(BE157,評価表!$B$2:$C$15,2))</f>
        <v/>
      </c>
      <c r="BG157" s="37"/>
      <c r="BH157" s="36"/>
      <c r="BI157" s="36"/>
      <c r="BJ157" s="36"/>
      <c r="BK157" s="98">
        <f>MAX(L157:BJ157)</f>
        <v>0</v>
      </c>
      <c r="BL157" s="98">
        <f>MIN(L157:BK157)</f>
        <v>0</v>
      </c>
      <c r="BM157" s="81" t="e">
        <f>IF(BL157="","",VLOOKUP(BL157,評価表!$B$3:$C$15,2))</f>
        <v>#N/A</v>
      </c>
      <c r="BN157" s="98">
        <f>BK157-BL157</f>
        <v>0</v>
      </c>
      <c r="BO157" s="98" t="str">
        <f>E157</f>
        <v>みはらこいろ</v>
      </c>
    </row>
    <row r="158" spans="1:67" ht="20.100000000000001" hidden="1" customHeight="1">
      <c r="A158" s="62">
        <v>156</v>
      </c>
      <c r="B158" s="66" t="s">
        <v>368</v>
      </c>
      <c r="C158" s="65" t="s">
        <v>695</v>
      </c>
      <c r="D158" s="62" t="s">
        <v>145</v>
      </c>
      <c r="E158" s="62" t="s">
        <v>696</v>
      </c>
      <c r="F158" s="62" t="s">
        <v>29</v>
      </c>
      <c r="G158" s="78">
        <v>39728</v>
      </c>
      <c r="H158" s="74">
        <f ca="1">DATEDIF($G158,TODAY(),"Y")</f>
        <v>15</v>
      </c>
      <c r="I158" s="82" t="str">
        <f ca="1">CHOOSE(DATEDIF(G158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58" s="62" t="s">
        <v>379</v>
      </c>
      <c r="K158" s="70"/>
      <c r="L158" s="1"/>
      <c r="M158" s="28" t="str">
        <f>IF(L158="","",VLOOKUP(L158,評価表!$B$2:$C$15,2))</f>
        <v/>
      </c>
      <c r="N158" s="1"/>
      <c r="O158" s="28" t="s">
        <v>1634</v>
      </c>
      <c r="P158" s="1"/>
      <c r="Q158" s="28" t="s">
        <v>1634</v>
      </c>
      <c r="R158" s="37"/>
      <c r="S158" s="1"/>
      <c r="T158" s="28" t="s">
        <v>1634</v>
      </c>
      <c r="U158" s="1"/>
      <c r="V158" s="28" t="s">
        <v>1634</v>
      </c>
      <c r="W158" s="1"/>
      <c r="X158" s="28" t="s">
        <v>1634</v>
      </c>
      <c r="Y158" s="1"/>
      <c r="Z158" s="28" t="s">
        <v>1634</v>
      </c>
      <c r="AA158" s="1"/>
      <c r="AB158" s="28" t="s">
        <v>1634</v>
      </c>
      <c r="AC158" s="37"/>
      <c r="AD158" s="1"/>
      <c r="AE158" s="28" t="s">
        <v>1634</v>
      </c>
      <c r="AF158" s="1"/>
      <c r="AG158" s="28" t="s">
        <v>1634</v>
      </c>
      <c r="AH158" s="1"/>
      <c r="AI158" s="28" t="s">
        <v>1634</v>
      </c>
      <c r="AJ158" s="1"/>
      <c r="AK158" s="28" t="s">
        <v>1634</v>
      </c>
      <c r="AL158" s="1"/>
      <c r="AM158" s="28" t="s">
        <v>1634</v>
      </c>
      <c r="AN158" s="37"/>
      <c r="AO158" s="36"/>
      <c r="AP158" s="28" t="s">
        <v>1634</v>
      </c>
      <c r="AQ158" s="36"/>
      <c r="AR158" s="28" t="s">
        <v>1634</v>
      </c>
      <c r="AS158" s="36" t="str">
        <f>IF(AR158="","",VLOOKUP(AR158,評価表!$B$2:$C$15,2))</f>
        <v/>
      </c>
      <c r="AT158" s="28" t="s">
        <v>1634</v>
      </c>
      <c r="AU158" s="36" t="str">
        <f>IF(AT158="","",VLOOKUP(AT158,評価表!$B$2:$C$15,2))</f>
        <v/>
      </c>
      <c r="AV158" s="28" t="s">
        <v>1634</v>
      </c>
      <c r="AW158" s="37"/>
      <c r="AX158" s="36" t="str">
        <f>IF(AV158="","",VLOOKUP(AV158,評価表!$B$2:$C$15,2))</f>
        <v/>
      </c>
      <c r="AY158" s="28" t="s">
        <v>1634</v>
      </c>
      <c r="AZ158" s="36" t="str">
        <f>IF(AY158="","",VLOOKUP(AY158,評価表!$B$2:$C$15,2))</f>
        <v/>
      </c>
      <c r="BA158" s="28" t="s">
        <v>1634</v>
      </c>
      <c r="BB158" s="36" t="str">
        <f>IF(BA158="","",VLOOKUP(BA158,評価表!$B$2:$C$15,2))</f>
        <v/>
      </c>
      <c r="BC158" s="28" t="s">
        <v>1634</v>
      </c>
      <c r="BD158" s="36" t="str">
        <f>IF(BC158="","",VLOOKUP(BC158,評価表!$B$2:$C$15,2))</f>
        <v/>
      </c>
      <c r="BE158" s="28" t="s">
        <v>1634</v>
      </c>
      <c r="BF158" s="36" t="str">
        <f>IF(BE158="","",VLOOKUP(BE158,評価表!$B$2:$C$15,2))</f>
        <v/>
      </c>
      <c r="BG158" s="37"/>
      <c r="BH158" s="36"/>
      <c r="BI158" s="36"/>
      <c r="BJ158" s="36"/>
      <c r="BK158" s="98">
        <f>MAX(L158:BJ158)</f>
        <v>0</v>
      </c>
      <c r="BL158" s="98">
        <f>MIN(L158:BK158)</f>
        <v>0</v>
      </c>
      <c r="BM158" s="81" t="e">
        <f>IF(BL158="","",VLOOKUP(BL158,評価表!$B$3:$C$15,2))</f>
        <v>#N/A</v>
      </c>
      <c r="BN158" s="98">
        <f>BK158-BL158</f>
        <v>0</v>
      </c>
      <c r="BO158" s="98" t="str">
        <f>E158</f>
        <v>ふかがわゆうま</v>
      </c>
    </row>
    <row r="159" spans="1:67" ht="20.100000000000001" hidden="1" customHeight="1">
      <c r="A159" s="62">
        <v>157</v>
      </c>
      <c r="B159" s="66" t="s">
        <v>418</v>
      </c>
      <c r="C159" s="65" t="s">
        <v>697</v>
      </c>
      <c r="D159" s="62" t="s">
        <v>145</v>
      </c>
      <c r="E159" s="62" t="s">
        <v>698</v>
      </c>
      <c r="F159" s="62" t="s">
        <v>29</v>
      </c>
      <c r="G159" s="78">
        <v>40065</v>
      </c>
      <c r="H159" s="74">
        <f ca="1">DATEDIF($G159,TODAY(),"Y")</f>
        <v>14</v>
      </c>
      <c r="I159" s="82" t="str">
        <f ca="1">CHOOSE(DATEDIF(G159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59" s="62" t="s">
        <v>379</v>
      </c>
      <c r="K159" s="70"/>
      <c r="L159" s="1"/>
      <c r="M159" s="28" t="str">
        <f>IF(L159="","",VLOOKUP(L159,評価表!$B$2:$C$15,2))</f>
        <v/>
      </c>
      <c r="N159" s="1"/>
      <c r="O159" s="28" t="s">
        <v>1634</v>
      </c>
      <c r="P159" s="1"/>
      <c r="Q159" s="28" t="s">
        <v>1634</v>
      </c>
      <c r="R159" s="37"/>
      <c r="S159" s="1"/>
      <c r="T159" s="28" t="s">
        <v>1634</v>
      </c>
      <c r="U159" s="1"/>
      <c r="V159" s="28" t="s">
        <v>1634</v>
      </c>
      <c r="W159" s="1"/>
      <c r="X159" s="28" t="s">
        <v>1634</v>
      </c>
      <c r="Y159" s="1"/>
      <c r="Z159" s="28" t="s">
        <v>1634</v>
      </c>
      <c r="AA159" s="1"/>
      <c r="AB159" s="28" t="s">
        <v>1634</v>
      </c>
      <c r="AC159" s="37"/>
      <c r="AD159" s="1"/>
      <c r="AE159" s="28" t="s">
        <v>1634</v>
      </c>
      <c r="AF159" s="1"/>
      <c r="AG159" s="28" t="s">
        <v>1634</v>
      </c>
      <c r="AH159" s="1"/>
      <c r="AI159" s="28" t="s">
        <v>1634</v>
      </c>
      <c r="AJ159" s="1"/>
      <c r="AK159" s="28" t="s">
        <v>1634</v>
      </c>
      <c r="AL159" s="1"/>
      <c r="AM159" s="28" t="s">
        <v>1634</v>
      </c>
      <c r="AN159" s="37"/>
      <c r="AO159" s="36"/>
      <c r="AP159" s="28" t="s">
        <v>1634</v>
      </c>
      <c r="AQ159" s="36"/>
      <c r="AR159" s="28" t="s">
        <v>1634</v>
      </c>
      <c r="AS159" s="36" t="str">
        <f>IF(AR159="","",VLOOKUP(AR159,評価表!$B$2:$C$15,2))</f>
        <v/>
      </c>
      <c r="AT159" s="28" t="s">
        <v>1634</v>
      </c>
      <c r="AU159" s="36" t="str">
        <f>IF(AT159="","",VLOOKUP(AT159,評価表!$B$2:$C$15,2))</f>
        <v/>
      </c>
      <c r="AV159" s="28" t="s">
        <v>1634</v>
      </c>
      <c r="AW159" s="37"/>
      <c r="AX159" s="36" t="str">
        <f>IF(AV159="","",VLOOKUP(AV159,評価表!$B$2:$C$15,2))</f>
        <v/>
      </c>
      <c r="AY159" s="28" t="s">
        <v>1634</v>
      </c>
      <c r="AZ159" s="36" t="str">
        <f>IF(AY159="","",VLOOKUP(AY159,評価表!$B$2:$C$15,2))</f>
        <v/>
      </c>
      <c r="BA159" s="28" t="s">
        <v>1634</v>
      </c>
      <c r="BB159" s="36" t="str">
        <f>IF(BA159="","",VLOOKUP(BA159,評価表!$B$2:$C$15,2))</f>
        <v/>
      </c>
      <c r="BC159" s="28" t="s">
        <v>1634</v>
      </c>
      <c r="BD159" s="36" t="str">
        <f>IF(BC159="","",VLOOKUP(BC159,評価表!$B$2:$C$15,2))</f>
        <v/>
      </c>
      <c r="BE159" s="28" t="s">
        <v>1634</v>
      </c>
      <c r="BF159" s="36" t="str">
        <f>IF(BE159="","",VLOOKUP(BE159,評価表!$B$2:$C$15,2))</f>
        <v/>
      </c>
      <c r="BG159" s="37"/>
      <c r="BH159" s="36"/>
      <c r="BI159" s="36"/>
      <c r="BJ159" s="36"/>
      <c r="BK159" s="98">
        <f>MAX(L159:BJ159)</f>
        <v>0</v>
      </c>
      <c r="BL159" s="98">
        <f>MIN(L159:BK159)</f>
        <v>0</v>
      </c>
      <c r="BM159" s="81" t="e">
        <f>IF(BL159="","",VLOOKUP(BL159,評価表!$B$3:$C$15,2))</f>
        <v>#N/A</v>
      </c>
      <c r="BN159" s="98">
        <f>BK159-BL159</f>
        <v>0</v>
      </c>
      <c r="BO159" s="98" t="str">
        <f>E159</f>
        <v>せきね  たいが</v>
      </c>
    </row>
    <row r="160" spans="1:67" ht="20.100000000000001" hidden="1" customHeight="1">
      <c r="A160" s="62">
        <v>158</v>
      </c>
      <c r="B160" s="64" t="s">
        <v>363</v>
      </c>
      <c r="C160" s="65" t="s">
        <v>699</v>
      </c>
      <c r="D160" s="62" t="s">
        <v>145</v>
      </c>
      <c r="E160" s="74" t="s">
        <v>700</v>
      </c>
      <c r="F160" s="62" t="s">
        <v>37</v>
      </c>
      <c r="G160" s="78">
        <v>40862</v>
      </c>
      <c r="H160" s="74">
        <f ca="1">DATEDIF($G160,TODAY(),"Y")</f>
        <v>12</v>
      </c>
      <c r="I160" s="82" t="str">
        <f ca="1">CHOOSE(DATEDIF(G160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60" s="62" t="s">
        <v>379</v>
      </c>
      <c r="K160" s="70"/>
      <c r="L160" s="1"/>
      <c r="M160" s="28" t="str">
        <f>IF(L160="","",VLOOKUP(L160,評価表!$B$2:$C$15,2))</f>
        <v/>
      </c>
      <c r="N160" s="1"/>
      <c r="O160" s="28" t="s">
        <v>1634</v>
      </c>
      <c r="P160" s="1"/>
      <c r="Q160" s="28" t="s">
        <v>1634</v>
      </c>
      <c r="R160" s="37"/>
      <c r="S160" s="1"/>
      <c r="T160" s="28" t="s">
        <v>1634</v>
      </c>
      <c r="U160" s="1"/>
      <c r="V160" s="28" t="s">
        <v>1634</v>
      </c>
      <c r="W160" s="1"/>
      <c r="X160" s="28" t="s">
        <v>1634</v>
      </c>
      <c r="Y160" s="1"/>
      <c r="Z160" s="28" t="s">
        <v>1634</v>
      </c>
      <c r="AA160" s="1"/>
      <c r="AB160" s="28" t="s">
        <v>1634</v>
      </c>
      <c r="AC160" s="37"/>
      <c r="AD160" s="1"/>
      <c r="AE160" s="28" t="s">
        <v>1634</v>
      </c>
      <c r="AF160" s="1"/>
      <c r="AG160" s="28" t="s">
        <v>1634</v>
      </c>
      <c r="AH160" s="1"/>
      <c r="AI160" s="28" t="s">
        <v>1634</v>
      </c>
      <c r="AJ160" s="1"/>
      <c r="AK160" s="28" t="s">
        <v>1634</v>
      </c>
      <c r="AL160" s="1"/>
      <c r="AM160" s="28" t="s">
        <v>1634</v>
      </c>
      <c r="AN160" s="37"/>
      <c r="AO160" s="36"/>
      <c r="AP160" s="28" t="s">
        <v>1634</v>
      </c>
      <c r="AQ160" s="36"/>
      <c r="AR160" s="28" t="s">
        <v>1634</v>
      </c>
      <c r="AS160" s="36" t="str">
        <f>IF(AR160="","",VLOOKUP(AR160,評価表!$B$2:$C$15,2))</f>
        <v/>
      </c>
      <c r="AT160" s="28" t="s">
        <v>1634</v>
      </c>
      <c r="AU160" s="36" t="str">
        <f>IF(AT160="","",VLOOKUP(AT160,評価表!$B$2:$C$15,2))</f>
        <v/>
      </c>
      <c r="AV160" s="28" t="s">
        <v>1634</v>
      </c>
      <c r="AW160" s="37"/>
      <c r="AX160" s="36" t="str">
        <f>IF(AV160="","",VLOOKUP(AV160,評価表!$B$2:$C$15,2))</f>
        <v/>
      </c>
      <c r="AY160" s="28" t="s">
        <v>1634</v>
      </c>
      <c r="AZ160" s="36" t="str">
        <f>IF(AY160="","",VLOOKUP(AY160,評価表!$B$2:$C$15,2))</f>
        <v/>
      </c>
      <c r="BA160" s="28" t="s">
        <v>1634</v>
      </c>
      <c r="BB160" s="36" t="str">
        <f>IF(BA160="","",VLOOKUP(BA160,評価表!$B$2:$C$15,2))</f>
        <v/>
      </c>
      <c r="BC160" s="28" t="s">
        <v>1634</v>
      </c>
      <c r="BD160" s="36" t="str">
        <f>IF(BC160="","",VLOOKUP(BC160,評価表!$B$2:$C$15,2))</f>
        <v/>
      </c>
      <c r="BE160" s="28" t="s">
        <v>1634</v>
      </c>
      <c r="BF160" s="36" t="str">
        <f>IF(BE160="","",VLOOKUP(BE160,評価表!$B$2:$C$15,2))</f>
        <v/>
      </c>
      <c r="BG160" s="37"/>
      <c r="BH160" s="36"/>
      <c r="BI160" s="36"/>
      <c r="BJ160" s="36"/>
      <c r="BK160" s="98">
        <f>MAX(L160:BJ160)</f>
        <v>0</v>
      </c>
      <c r="BL160" s="98">
        <f>MIN(L160:BK160)</f>
        <v>0</v>
      </c>
      <c r="BM160" s="81" t="e">
        <f>IF(BL160="","",VLOOKUP(BL160,評価表!$B$3:$C$15,2))</f>
        <v>#N/A</v>
      </c>
      <c r="BN160" s="98">
        <f>BK160-BL160</f>
        <v>0</v>
      </c>
      <c r="BO160" s="98" t="str">
        <f>E160</f>
        <v>こうのあさき</v>
      </c>
    </row>
    <row r="161" spans="1:67" ht="20.100000000000001" hidden="1" customHeight="1">
      <c r="A161" s="62">
        <v>159</v>
      </c>
      <c r="B161" s="66" t="s">
        <v>348</v>
      </c>
      <c r="C161" s="65" t="s">
        <v>701</v>
      </c>
      <c r="D161" s="62" t="s">
        <v>145</v>
      </c>
      <c r="E161" s="62" t="s">
        <v>702</v>
      </c>
      <c r="F161" s="62" t="s">
        <v>29</v>
      </c>
      <c r="G161" s="78">
        <v>40878</v>
      </c>
      <c r="H161" s="74">
        <f ca="1">DATEDIF($G161,TODAY(),"Y")</f>
        <v>12</v>
      </c>
      <c r="I161" s="82" t="str">
        <f ca="1">CHOOSE(DATEDIF(G161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61" s="62" t="s">
        <v>379</v>
      </c>
      <c r="K161" s="70"/>
      <c r="L161" s="1"/>
      <c r="M161" s="28" t="str">
        <f>IF(L161="","",VLOOKUP(L161,評価表!$B$2:$C$15,2))</f>
        <v/>
      </c>
      <c r="N161" s="1"/>
      <c r="O161" s="28" t="s">
        <v>1634</v>
      </c>
      <c r="P161" s="1"/>
      <c r="Q161" s="28" t="s">
        <v>1634</v>
      </c>
      <c r="R161" s="37"/>
      <c r="S161" s="1"/>
      <c r="T161" s="28" t="s">
        <v>1634</v>
      </c>
      <c r="U161" s="1"/>
      <c r="V161" s="28" t="s">
        <v>1634</v>
      </c>
      <c r="W161" s="1"/>
      <c r="X161" s="28" t="s">
        <v>1634</v>
      </c>
      <c r="Y161" s="1"/>
      <c r="Z161" s="28" t="s">
        <v>1634</v>
      </c>
      <c r="AA161" s="1"/>
      <c r="AB161" s="28" t="s">
        <v>1634</v>
      </c>
      <c r="AC161" s="37"/>
      <c r="AD161" s="1"/>
      <c r="AE161" s="28" t="s">
        <v>1634</v>
      </c>
      <c r="AF161" s="1"/>
      <c r="AG161" s="28" t="s">
        <v>1634</v>
      </c>
      <c r="AH161" s="1"/>
      <c r="AI161" s="28" t="s">
        <v>1634</v>
      </c>
      <c r="AJ161" s="1"/>
      <c r="AK161" s="28" t="s">
        <v>1634</v>
      </c>
      <c r="AL161" s="1"/>
      <c r="AM161" s="28" t="s">
        <v>1634</v>
      </c>
      <c r="AN161" s="37"/>
      <c r="AO161" s="36"/>
      <c r="AP161" s="28" t="s">
        <v>1634</v>
      </c>
      <c r="AQ161" s="36"/>
      <c r="AR161" s="28" t="s">
        <v>1634</v>
      </c>
      <c r="AS161" s="36" t="str">
        <f>IF(AR161="","",VLOOKUP(AR161,評価表!$B$2:$C$15,2))</f>
        <v/>
      </c>
      <c r="AT161" s="28" t="s">
        <v>1634</v>
      </c>
      <c r="AU161" s="36" t="str">
        <f>IF(AT161="","",VLOOKUP(AT161,評価表!$B$2:$C$15,2))</f>
        <v/>
      </c>
      <c r="AV161" s="28" t="s">
        <v>1634</v>
      </c>
      <c r="AW161" s="37"/>
      <c r="AX161" s="36" t="str">
        <f>IF(AV161="","",VLOOKUP(AV161,評価表!$B$2:$C$15,2))</f>
        <v/>
      </c>
      <c r="AY161" s="28" t="s">
        <v>1634</v>
      </c>
      <c r="AZ161" s="36" t="str">
        <f>IF(AY161="","",VLOOKUP(AY161,評価表!$B$2:$C$15,2))</f>
        <v/>
      </c>
      <c r="BA161" s="28" t="s">
        <v>1634</v>
      </c>
      <c r="BB161" s="36" t="str">
        <f>IF(BA161="","",VLOOKUP(BA161,評価表!$B$2:$C$15,2))</f>
        <v/>
      </c>
      <c r="BC161" s="28" t="s">
        <v>1634</v>
      </c>
      <c r="BD161" s="36" t="str">
        <f>IF(BC161="","",VLOOKUP(BC161,評価表!$B$2:$C$15,2))</f>
        <v/>
      </c>
      <c r="BE161" s="28" t="s">
        <v>1634</v>
      </c>
      <c r="BF161" s="36" t="str">
        <f>IF(BE161="","",VLOOKUP(BE161,評価表!$B$2:$C$15,2))</f>
        <v/>
      </c>
      <c r="BG161" s="37"/>
      <c r="BH161" s="36"/>
      <c r="BI161" s="36"/>
      <c r="BJ161" s="36"/>
      <c r="BK161" s="98">
        <f>MAX(L161:BJ161)</f>
        <v>0</v>
      </c>
      <c r="BL161" s="98">
        <f>MIN(L161:BK161)</f>
        <v>0</v>
      </c>
      <c r="BM161" s="81" t="e">
        <f>IF(BL161="","",VLOOKUP(BL161,評価表!$B$3:$C$15,2))</f>
        <v>#N/A</v>
      </c>
      <c r="BN161" s="98">
        <f>BK161-BL161</f>
        <v>0</v>
      </c>
      <c r="BO161" s="98" t="str">
        <f>E161</f>
        <v>あおき ゆうき</v>
      </c>
    </row>
    <row r="162" spans="1:67" ht="20.100000000000001" hidden="1" customHeight="1">
      <c r="A162" s="62">
        <v>160</v>
      </c>
      <c r="B162" s="64" t="s">
        <v>363</v>
      </c>
      <c r="C162" s="65" t="s">
        <v>703</v>
      </c>
      <c r="D162" s="62" t="s">
        <v>145</v>
      </c>
      <c r="E162" s="74" t="s">
        <v>704</v>
      </c>
      <c r="F162" s="62" t="s">
        <v>29</v>
      </c>
      <c r="G162" s="78">
        <v>40977</v>
      </c>
      <c r="H162" s="74">
        <f ca="1">DATEDIF($G162,TODAY(),"Y")</f>
        <v>12</v>
      </c>
      <c r="I162" s="82" t="str">
        <f ca="1">CHOOSE(DATEDIF(G162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62" s="62" t="s">
        <v>379</v>
      </c>
      <c r="K162" s="70"/>
      <c r="L162" s="1"/>
      <c r="M162" s="28" t="str">
        <f>IF(L162="","",VLOOKUP(L162,評価表!$B$2:$C$15,2))</f>
        <v/>
      </c>
      <c r="N162" s="1"/>
      <c r="O162" s="28" t="s">
        <v>1634</v>
      </c>
      <c r="P162" s="1"/>
      <c r="Q162" s="28" t="s">
        <v>1634</v>
      </c>
      <c r="R162" s="37"/>
      <c r="S162" s="1"/>
      <c r="T162" s="28" t="s">
        <v>1634</v>
      </c>
      <c r="U162" s="1"/>
      <c r="V162" s="28" t="s">
        <v>1634</v>
      </c>
      <c r="W162" s="1"/>
      <c r="X162" s="28" t="s">
        <v>1634</v>
      </c>
      <c r="Y162" s="1"/>
      <c r="Z162" s="28" t="s">
        <v>1634</v>
      </c>
      <c r="AA162" s="1"/>
      <c r="AB162" s="28" t="s">
        <v>1634</v>
      </c>
      <c r="AC162" s="37"/>
      <c r="AD162" s="1"/>
      <c r="AE162" s="28" t="s">
        <v>1634</v>
      </c>
      <c r="AF162" s="1"/>
      <c r="AG162" s="28" t="s">
        <v>1634</v>
      </c>
      <c r="AH162" s="1"/>
      <c r="AI162" s="28" t="s">
        <v>1634</v>
      </c>
      <c r="AJ162" s="1"/>
      <c r="AK162" s="28" t="s">
        <v>1634</v>
      </c>
      <c r="AL162" s="1"/>
      <c r="AM162" s="28" t="s">
        <v>1634</v>
      </c>
      <c r="AN162" s="37"/>
      <c r="AO162" s="36"/>
      <c r="AP162" s="28" t="s">
        <v>1634</v>
      </c>
      <c r="AQ162" s="36"/>
      <c r="AR162" s="28" t="s">
        <v>1634</v>
      </c>
      <c r="AS162" s="36" t="str">
        <f>IF(AR162="","",VLOOKUP(AR162,評価表!$B$2:$C$15,2))</f>
        <v/>
      </c>
      <c r="AT162" s="28" t="s">
        <v>1634</v>
      </c>
      <c r="AU162" s="36" t="str">
        <f>IF(AT162="","",VLOOKUP(AT162,評価表!$B$2:$C$15,2))</f>
        <v/>
      </c>
      <c r="AV162" s="28" t="s">
        <v>1634</v>
      </c>
      <c r="AW162" s="37"/>
      <c r="AX162" s="36" t="str">
        <f>IF(AV162="","",VLOOKUP(AV162,評価表!$B$2:$C$15,2))</f>
        <v/>
      </c>
      <c r="AY162" s="28" t="s">
        <v>1634</v>
      </c>
      <c r="AZ162" s="36" t="str">
        <f>IF(AY162="","",VLOOKUP(AY162,評価表!$B$2:$C$15,2))</f>
        <v/>
      </c>
      <c r="BA162" s="28" t="s">
        <v>1634</v>
      </c>
      <c r="BB162" s="36" t="str">
        <f>IF(BA162="","",VLOOKUP(BA162,評価表!$B$2:$C$15,2))</f>
        <v/>
      </c>
      <c r="BC162" s="28" t="s">
        <v>1634</v>
      </c>
      <c r="BD162" s="36" t="str">
        <f>IF(BC162="","",VLOOKUP(BC162,評価表!$B$2:$C$15,2))</f>
        <v/>
      </c>
      <c r="BE162" s="28" t="s">
        <v>1634</v>
      </c>
      <c r="BF162" s="36" t="str">
        <f>IF(BE162="","",VLOOKUP(BE162,評価表!$B$2:$C$15,2))</f>
        <v/>
      </c>
      <c r="BG162" s="37"/>
      <c r="BH162" s="36"/>
      <c r="BI162" s="36"/>
      <c r="BJ162" s="36"/>
      <c r="BK162" s="98">
        <f>MAX(L162:BJ162)</f>
        <v>0</v>
      </c>
      <c r="BL162" s="98">
        <f>MIN(L162:BK162)</f>
        <v>0</v>
      </c>
      <c r="BM162" s="81" t="e">
        <f>IF(BL162="","",VLOOKUP(BL162,評価表!$B$3:$C$15,2))</f>
        <v>#N/A</v>
      </c>
      <c r="BN162" s="98">
        <f>BK162-BL162</f>
        <v>0</v>
      </c>
      <c r="BO162" s="98" t="str">
        <f>E162</f>
        <v>こばやしはやと</v>
      </c>
    </row>
    <row r="163" spans="1:67" ht="20.100000000000001" hidden="1" customHeight="1">
      <c r="A163" s="62">
        <v>161</v>
      </c>
      <c r="B163" s="64" t="s">
        <v>519</v>
      </c>
      <c r="C163" s="65" t="s">
        <v>705</v>
      </c>
      <c r="D163" s="62" t="s">
        <v>145</v>
      </c>
      <c r="E163" s="62" t="s">
        <v>706</v>
      </c>
      <c r="F163" s="62" t="s">
        <v>29</v>
      </c>
      <c r="G163" s="78">
        <v>40827</v>
      </c>
      <c r="H163" s="74">
        <f ca="1">DATEDIF($G163,TODAY(),"Y")</f>
        <v>12</v>
      </c>
      <c r="I163" s="82" t="str">
        <f ca="1">CHOOSE(DATEDIF(G163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63" s="62" t="s">
        <v>379</v>
      </c>
      <c r="K163" s="70"/>
      <c r="L163" s="1"/>
      <c r="M163" s="28"/>
      <c r="N163" s="1"/>
      <c r="O163" s="28"/>
      <c r="P163" s="1"/>
      <c r="Q163" s="28"/>
      <c r="R163" s="37"/>
      <c r="S163" s="1"/>
      <c r="T163" s="28"/>
      <c r="U163" s="1"/>
      <c r="V163" s="28"/>
      <c r="W163" s="1"/>
      <c r="X163" s="28"/>
      <c r="Y163" s="1"/>
      <c r="Z163" s="28"/>
      <c r="AA163" s="1"/>
      <c r="AB163" s="28"/>
      <c r="AC163" s="37"/>
      <c r="AD163" s="1"/>
      <c r="AE163" s="28"/>
      <c r="AF163" s="1"/>
      <c r="AG163" s="28"/>
      <c r="AH163" s="1"/>
      <c r="AI163" s="28"/>
      <c r="AJ163" s="1"/>
      <c r="AK163" s="28"/>
      <c r="AL163" s="1"/>
      <c r="AM163" s="28"/>
      <c r="AN163" s="57"/>
      <c r="AO163" s="36"/>
      <c r="AP163" s="28"/>
      <c r="AQ163" s="36"/>
      <c r="AR163" s="28"/>
      <c r="AS163" s="1"/>
      <c r="AT163" s="28"/>
      <c r="AU163" s="1"/>
      <c r="AV163" s="28"/>
      <c r="AW163" s="37"/>
      <c r="AX163" s="1"/>
      <c r="AY163" s="28"/>
      <c r="AZ163" s="1"/>
      <c r="BA163" s="28"/>
      <c r="BB163" s="1"/>
      <c r="BC163" s="28"/>
      <c r="BD163" s="1"/>
      <c r="BE163" s="28"/>
      <c r="BF163" s="1"/>
      <c r="BG163" s="37"/>
      <c r="BH163" s="1"/>
      <c r="BI163" s="1"/>
      <c r="BJ163" s="1"/>
      <c r="BK163" s="98">
        <f>MAX(L163:BJ163)</f>
        <v>0</v>
      </c>
      <c r="BL163" s="98">
        <f>MIN(L163:BK163)</f>
        <v>0</v>
      </c>
      <c r="BM163" s="81" t="e">
        <f>IF(BL163="","",VLOOKUP(BL163,評価表!$B$3:$C$15,2))</f>
        <v>#N/A</v>
      </c>
      <c r="BN163" s="98">
        <f>BK163-BL163</f>
        <v>0</v>
      </c>
      <c r="BO163" s="98" t="str">
        <f>E163</f>
        <v>かわばた ゆうと</v>
      </c>
    </row>
    <row r="164" spans="1:67" ht="20.100000000000001" hidden="1" customHeight="1">
      <c r="A164" s="62">
        <v>162</v>
      </c>
      <c r="B164" s="98" t="s">
        <v>443</v>
      </c>
      <c r="C164" s="65" t="s">
        <v>707</v>
      </c>
      <c r="D164" s="62" t="s">
        <v>185</v>
      </c>
      <c r="E164" s="62" t="s">
        <v>708</v>
      </c>
      <c r="F164" s="62" t="s">
        <v>29</v>
      </c>
      <c r="G164" s="78">
        <v>39191</v>
      </c>
      <c r="H164" s="74">
        <f ca="1">DATEDIF($G164,TODAY(),"Y")</f>
        <v>17</v>
      </c>
      <c r="I164" s="82" t="str">
        <f ca="1">CHOOSE(DATEDIF(G164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164" s="62" t="s">
        <v>379</v>
      </c>
      <c r="K164" s="70"/>
      <c r="L164" s="1"/>
      <c r="M164" s="28"/>
      <c r="N164" s="1"/>
      <c r="O164" s="28"/>
      <c r="P164" s="1"/>
      <c r="Q164" s="28"/>
      <c r="R164" s="37"/>
      <c r="S164" s="1"/>
      <c r="T164" s="28"/>
      <c r="U164" s="1"/>
      <c r="V164" s="28"/>
      <c r="W164" s="1"/>
      <c r="X164" s="28"/>
      <c r="Y164" s="1"/>
      <c r="Z164" s="28"/>
      <c r="AA164" s="1"/>
      <c r="AB164" s="28"/>
      <c r="AC164" s="37"/>
      <c r="AD164" s="1"/>
      <c r="AE164" s="28"/>
      <c r="AF164" s="1"/>
      <c r="AG164" s="28"/>
      <c r="AH164" s="1"/>
      <c r="AI164" s="28"/>
      <c r="AJ164" s="1"/>
      <c r="AK164" s="28"/>
      <c r="AL164" s="1"/>
      <c r="AM164" s="28"/>
      <c r="AN164" s="57"/>
      <c r="AO164" s="36"/>
      <c r="AP164" s="28"/>
      <c r="AQ164" s="36"/>
      <c r="AR164" s="28"/>
      <c r="AS164" s="1"/>
      <c r="AT164" s="28"/>
      <c r="AU164" s="1"/>
      <c r="AV164" s="28"/>
      <c r="AW164" s="37"/>
      <c r="AX164" s="1"/>
      <c r="AY164" s="28"/>
      <c r="AZ164" s="1"/>
      <c r="BA164" s="28"/>
      <c r="BB164" s="1"/>
      <c r="BC164" s="28"/>
      <c r="BD164" s="1"/>
      <c r="BE164" s="28"/>
      <c r="BF164" s="1"/>
      <c r="BG164" s="37"/>
      <c r="BH164" s="1"/>
      <c r="BI164" s="1"/>
      <c r="BJ164" s="1"/>
      <c r="BK164" s="98">
        <f>MAX(L164:BJ164)</f>
        <v>0</v>
      </c>
      <c r="BL164" s="98">
        <f>MIN(L164:BK164)</f>
        <v>0</v>
      </c>
      <c r="BM164" s="81" t="e">
        <f>IF(BL164="","",VLOOKUP(BL164,評価表!$B$3:$C$15,2))</f>
        <v>#N/A</v>
      </c>
      <c r="BN164" s="98">
        <f>BK164-BL164</f>
        <v>0</v>
      </c>
      <c r="BO164" s="98" t="str">
        <f>E164</f>
        <v>あおき　たけみち</v>
      </c>
    </row>
    <row r="165" spans="1:67" ht="20.100000000000001" hidden="1" customHeight="1">
      <c r="A165" s="62">
        <v>163</v>
      </c>
      <c r="B165" s="64" t="s">
        <v>322</v>
      </c>
      <c r="C165" s="65" t="s">
        <v>709</v>
      </c>
      <c r="D165" s="62" t="s">
        <v>145</v>
      </c>
      <c r="E165" s="62" t="s">
        <v>710</v>
      </c>
      <c r="F165" s="62" t="s">
        <v>29</v>
      </c>
      <c r="G165" s="78">
        <v>40040</v>
      </c>
      <c r="H165" s="74">
        <f ca="1">DATEDIF($G165,TODAY(),"Y")</f>
        <v>14</v>
      </c>
      <c r="I165" s="82" t="str">
        <f ca="1">CHOOSE(DATEDIF(G165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65" s="62" t="s">
        <v>379</v>
      </c>
      <c r="K165" s="70"/>
      <c r="L165" s="1"/>
      <c r="M165" s="28"/>
      <c r="N165" s="1"/>
      <c r="O165" s="28"/>
      <c r="P165" s="1"/>
      <c r="Q165" s="28"/>
      <c r="R165" s="37"/>
      <c r="S165" s="1"/>
      <c r="T165" s="28"/>
      <c r="U165" s="1"/>
      <c r="V165" s="28"/>
      <c r="W165" s="1"/>
      <c r="X165" s="28"/>
      <c r="Y165" s="1"/>
      <c r="Z165" s="28"/>
      <c r="AA165" s="1"/>
      <c r="AB165" s="28"/>
      <c r="AC165" s="37"/>
      <c r="AD165" s="1"/>
      <c r="AE165" s="28"/>
      <c r="AF165" s="1"/>
      <c r="AG165" s="28"/>
      <c r="AH165" s="1"/>
      <c r="AI165" s="28"/>
      <c r="AJ165" s="1"/>
      <c r="AK165" s="28"/>
      <c r="AL165" s="1"/>
      <c r="AM165" s="28"/>
      <c r="AN165" s="57"/>
      <c r="AO165" s="36"/>
      <c r="AP165" s="28"/>
      <c r="AQ165" s="36"/>
      <c r="AR165" s="28"/>
      <c r="AS165" s="1"/>
      <c r="AT165" s="28"/>
      <c r="AU165" s="1"/>
      <c r="AV165" s="28"/>
      <c r="AW165" s="37"/>
      <c r="AX165" s="1"/>
      <c r="AY165" s="28"/>
      <c r="AZ165" s="1"/>
      <c r="BA165" s="28"/>
      <c r="BB165" s="1"/>
      <c r="BC165" s="28"/>
      <c r="BD165" s="1"/>
      <c r="BE165" s="28"/>
      <c r="BF165" s="1"/>
      <c r="BG165" s="37"/>
      <c r="BH165" s="1"/>
      <c r="BI165" s="1"/>
      <c r="BJ165" s="1"/>
      <c r="BK165" s="98">
        <f>MAX(L165:BJ165)</f>
        <v>0</v>
      </c>
      <c r="BL165" s="98">
        <f>MIN(L165:BK165)</f>
        <v>0</v>
      </c>
      <c r="BM165" s="81" t="e">
        <f>IF(BL165="","",VLOOKUP(BL165,評価表!$B$3:$C$15,2))</f>
        <v>#N/A</v>
      </c>
      <c r="BN165" s="98">
        <f>BK165-BL165</f>
        <v>0</v>
      </c>
      <c r="BO165" s="98" t="str">
        <f>E165</f>
        <v>いしい　かいしゅう</v>
      </c>
    </row>
    <row r="166" spans="1:67" ht="20.100000000000001" hidden="1" customHeight="1">
      <c r="A166" s="62">
        <v>164</v>
      </c>
      <c r="B166" s="66" t="s">
        <v>368</v>
      </c>
      <c r="C166" s="65" t="s">
        <v>711</v>
      </c>
      <c r="D166" s="62" t="s">
        <v>145</v>
      </c>
      <c r="E166" s="74" t="s">
        <v>712</v>
      </c>
      <c r="F166" s="62" t="s">
        <v>37</v>
      </c>
      <c r="G166" s="78">
        <v>41054</v>
      </c>
      <c r="H166" s="74">
        <f ca="1">DATEDIF($G166,TODAY(),"Y")</f>
        <v>12</v>
      </c>
      <c r="I166" s="82" t="str">
        <f ca="1">CHOOSE(DATEDIF(G166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66" s="62" t="s">
        <v>379</v>
      </c>
      <c r="K166" s="70"/>
      <c r="L166" s="1"/>
      <c r="M166" s="28" t="str">
        <f>IF(L166="","",VLOOKUP(L166,評価表!$B$2:$C$15,2))</f>
        <v/>
      </c>
      <c r="N166" s="1"/>
      <c r="O166" s="28" t="s">
        <v>1634</v>
      </c>
      <c r="P166" s="1"/>
      <c r="Q166" s="28" t="s">
        <v>1634</v>
      </c>
      <c r="R166" s="37"/>
      <c r="S166" s="1"/>
      <c r="T166" s="28" t="s">
        <v>1634</v>
      </c>
      <c r="U166" s="1"/>
      <c r="V166" s="28" t="s">
        <v>1634</v>
      </c>
      <c r="W166" s="1"/>
      <c r="X166" s="28" t="s">
        <v>1634</v>
      </c>
      <c r="Y166" s="1"/>
      <c r="Z166" s="28" t="s">
        <v>1634</v>
      </c>
      <c r="AA166" s="1"/>
      <c r="AB166" s="28" t="s">
        <v>1634</v>
      </c>
      <c r="AC166" s="37"/>
      <c r="AD166" s="1"/>
      <c r="AE166" s="28" t="s">
        <v>1634</v>
      </c>
      <c r="AF166" s="1"/>
      <c r="AG166" s="28" t="s">
        <v>1634</v>
      </c>
      <c r="AH166" s="1"/>
      <c r="AI166" s="28" t="s">
        <v>1634</v>
      </c>
      <c r="AJ166" s="1"/>
      <c r="AK166" s="28" t="s">
        <v>1634</v>
      </c>
      <c r="AL166" s="1"/>
      <c r="AM166" s="28" t="s">
        <v>1634</v>
      </c>
      <c r="AN166" s="37"/>
      <c r="AO166" s="36"/>
      <c r="AP166" s="28" t="s">
        <v>1634</v>
      </c>
      <c r="AQ166" s="36"/>
      <c r="AR166" s="28" t="s">
        <v>1634</v>
      </c>
      <c r="AS166" s="36" t="str">
        <f>IF(AR166="","",VLOOKUP(AR166,評価表!$B$2:$C$15,2))</f>
        <v/>
      </c>
      <c r="AT166" s="28" t="s">
        <v>1634</v>
      </c>
      <c r="AU166" s="36" t="str">
        <f>IF(AT166="","",VLOOKUP(AT166,評価表!$B$2:$C$15,2))</f>
        <v/>
      </c>
      <c r="AV166" s="28" t="s">
        <v>1634</v>
      </c>
      <c r="AW166" s="37"/>
      <c r="AX166" s="36" t="str">
        <f>IF(AV166="","",VLOOKUP(AV166,評価表!$B$2:$C$15,2))</f>
        <v/>
      </c>
      <c r="AY166" s="28" t="s">
        <v>1634</v>
      </c>
      <c r="AZ166" s="36" t="str">
        <f>IF(AY166="","",VLOOKUP(AY166,評価表!$B$2:$C$15,2))</f>
        <v/>
      </c>
      <c r="BA166" s="28" t="s">
        <v>1634</v>
      </c>
      <c r="BB166" s="36" t="str">
        <f>IF(BA166="","",VLOOKUP(BA166,評価表!$B$2:$C$15,2))</f>
        <v/>
      </c>
      <c r="BC166" s="28" t="s">
        <v>1634</v>
      </c>
      <c r="BD166" s="36" t="str">
        <f>IF(BC166="","",VLOOKUP(BC166,評価表!$B$2:$C$15,2))</f>
        <v/>
      </c>
      <c r="BE166" s="28" t="s">
        <v>1634</v>
      </c>
      <c r="BF166" s="36" t="str">
        <f>IF(BE166="","",VLOOKUP(BE166,評価表!$B$2:$C$15,2))</f>
        <v/>
      </c>
      <c r="BG166" s="37"/>
      <c r="BH166" s="36"/>
      <c r="BI166" s="36"/>
      <c r="BJ166" s="36"/>
      <c r="BK166" s="98">
        <f>MAX(L166:BJ166)</f>
        <v>0</v>
      </c>
      <c r="BL166" s="98">
        <f>MIN(L166:BK166)</f>
        <v>0</v>
      </c>
      <c r="BM166" s="81" t="e">
        <f>IF(BL166="","",VLOOKUP(BL166,評価表!$B$3:$C$15,2))</f>
        <v>#N/A</v>
      </c>
      <c r="BN166" s="98">
        <f>BK166-BL166</f>
        <v>0</v>
      </c>
      <c r="BO166" s="98" t="str">
        <f>E166</f>
        <v>えんどうまりか</v>
      </c>
    </row>
    <row r="167" spans="1:67" ht="20.100000000000001" hidden="1" customHeight="1">
      <c r="A167" s="62">
        <v>165</v>
      </c>
      <c r="B167" s="66" t="s">
        <v>368</v>
      </c>
      <c r="C167" s="65" t="s">
        <v>713</v>
      </c>
      <c r="D167" s="62" t="s">
        <v>145</v>
      </c>
      <c r="E167" s="62" t="s">
        <v>714</v>
      </c>
      <c r="F167" s="62" t="s">
        <v>29</v>
      </c>
      <c r="G167" s="78">
        <v>40992</v>
      </c>
      <c r="H167" s="74">
        <f ca="1">DATEDIF($G167,TODAY(),"Y")</f>
        <v>12</v>
      </c>
      <c r="I167" s="82" t="str">
        <f ca="1">CHOOSE(DATEDIF(G167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67" s="62" t="s">
        <v>379</v>
      </c>
      <c r="K167" s="70"/>
      <c r="L167" s="1"/>
      <c r="M167" s="28" t="str">
        <f>IF(L167="","",VLOOKUP(L167,評価表!$B$2:$C$15,2))</f>
        <v/>
      </c>
      <c r="N167" s="1"/>
      <c r="O167" s="28" t="s">
        <v>1634</v>
      </c>
      <c r="P167" s="1"/>
      <c r="Q167" s="28" t="s">
        <v>1634</v>
      </c>
      <c r="R167" s="37"/>
      <c r="S167" s="1"/>
      <c r="T167" s="28" t="s">
        <v>1634</v>
      </c>
      <c r="U167" s="1"/>
      <c r="V167" s="28" t="s">
        <v>1634</v>
      </c>
      <c r="W167" s="1"/>
      <c r="X167" s="28" t="s">
        <v>1634</v>
      </c>
      <c r="Y167" s="1"/>
      <c r="Z167" s="28" t="s">
        <v>1634</v>
      </c>
      <c r="AA167" s="1"/>
      <c r="AB167" s="28" t="s">
        <v>1634</v>
      </c>
      <c r="AC167" s="37"/>
      <c r="AD167" s="1"/>
      <c r="AE167" s="28" t="s">
        <v>1634</v>
      </c>
      <c r="AF167" s="1"/>
      <c r="AG167" s="28" t="s">
        <v>1634</v>
      </c>
      <c r="AH167" s="1"/>
      <c r="AI167" s="28" t="s">
        <v>1634</v>
      </c>
      <c r="AJ167" s="1"/>
      <c r="AK167" s="28" t="s">
        <v>1634</v>
      </c>
      <c r="AL167" s="1"/>
      <c r="AM167" s="28" t="s">
        <v>1634</v>
      </c>
      <c r="AN167" s="37"/>
      <c r="AO167" s="36"/>
      <c r="AP167" s="28" t="s">
        <v>1634</v>
      </c>
      <c r="AQ167" s="36"/>
      <c r="AR167" s="28" t="s">
        <v>1634</v>
      </c>
      <c r="AS167" s="36" t="str">
        <f>IF(AR167="","",VLOOKUP(AR167,評価表!$B$2:$C$15,2))</f>
        <v/>
      </c>
      <c r="AT167" s="28" t="s">
        <v>1634</v>
      </c>
      <c r="AU167" s="36" t="str">
        <f>IF(AT167="","",VLOOKUP(AT167,評価表!$B$2:$C$15,2))</f>
        <v/>
      </c>
      <c r="AV167" s="28" t="s">
        <v>1634</v>
      </c>
      <c r="AW167" s="37"/>
      <c r="AX167" s="36" t="str">
        <f>IF(AV167="","",VLOOKUP(AV167,評価表!$B$2:$C$15,2))</f>
        <v/>
      </c>
      <c r="AY167" s="28" t="s">
        <v>1634</v>
      </c>
      <c r="AZ167" s="36" t="str">
        <f>IF(AY167="","",VLOOKUP(AY167,評価表!$B$2:$C$15,2))</f>
        <v/>
      </c>
      <c r="BA167" s="28" t="s">
        <v>1634</v>
      </c>
      <c r="BB167" s="36" t="str">
        <f>IF(BA167="","",VLOOKUP(BA167,評価表!$B$2:$C$15,2))</f>
        <v/>
      </c>
      <c r="BC167" s="28" t="s">
        <v>1634</v>
      </c>
      <c r="BD167" s="36" t="str">
        <f>IF(BC167="","",VLOOKUP(BC167,評価表!$B$2:$C$15,2))</f>
        <v/>
      </c>
      <c r="BE167" s="28" t="s">
        <v>1634</v>
      </c>
      <c r="BF167" s="36" t="str">
        <f>IF(BE167="","",VLOOKUP(BE167,評価表!$B$2:$C$15,2))</f>
        <v/>
      </c>
      <c r="BG167" s="37"/>
      <c r="BH167" s="36"/>
      <c r="BI167" s="36"/>
      <c r="BJ167" s="36"/>
      <c r="BK167" s="98">
        <f>MAX(L167:BJ167)</f>
        <v>0</v>
      </c>
      <c r="BL167" s="98">
        <f>MIN(L167:BK167)</f>
        <v>0</v>
      </c>
      <c r="BM167" s="81" t="e">
        <f>IF(BL167="","",VLOOKUP(BL167,評価表!$B$3:$C$15,2))</f>
        <v>#N/A</v>
      </c>
      <c r="BN167" s="98">
        <f>BK167-BL167</f>
        <v>0</v>
      </c>
      <c r="BO167" s="98" t="str">
        <f>E167</f>
        <v>とうじょう　えいた</v>
      </c>
    </row>
    <row r="168" spans="1:67" ht="20.100000000000001" hidden="1" customHeight="1">
      <c r="A168" s="62">
        <v>166</v>
      </c>
      <c r="B168" s="66" t="s">
        <v>715</v>
      </c>
      <c r="C168" s="65" t="s">
        <v>716</v>
      </c>
      <c r="D168" s="65" t="s">
        <v>142</v>
      </c>
      <c r="E168" s="62" t="s">
        <v>717</v>
      </c>
      <c r="F168" s="62" t="s">
        <v>29</v>
      </c>
      <c r="G168" s="78">
        <v>40841</v>
      </c>
      <c r="H168" s="74">
        <f ca="1">DATEDIF($G168,TODAY(),"Y")</f>
        <v>12</v>
      </c>
      <c r="I168" s="82" t="str">
        <f ca="1">CHOOSE(DATEDIF(G168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68" s="62" t="s">
        <v>379</v>
      </c>
      <c r="K168" s="70"/>
      <c r="L168" s="1"/>
      <c r="M168" s="28"/>
      <c r="N168" s="1"/>
      <c r="O168" s="28"/>
      <c r="P168" s="1"/>
      <c r="Q168" s="28"/>
      <c r="R168" s="37"/>
      <c r="S168" s="1"/>
      <c r="T168" s="28"/>
      <c r="U168" s="1"/>
      <c r="V168" s="28"/>
      <c r="W168" s="1"/>
      <c r="X168" s="28"/>
      <c r="Y168" s="1"/>
      <c r="Z168" s="28"/>
      <c r="AA168" s="1"/>
      <c r="AB168" s="28"/>
      <c r="AC168" s="37"/>
      <c r="AD168" s="1"/>
      <c r="AE168" s="28"/>
      <c r="AF168" s="1"/>
      <c r="AG168" s="28"/>
      <c r="AH168" s="1"/>
      <c r="AI168" s="28"/>
      <c r="AJ168" s="1"/>
      <c r="AK168" s="28"/>
      <c r="AL168" s="1"/>
      <c r="AM168" s="28"/>
      <c r="AN168" s="57"/>
      <c r="AO168" s="36"/>
      <c r="AP168" s="28"/>
      <c r="AQ168" s="36"/>
      <c r="AR168" s="28"/>
      <c r="AS168" s="1"/>
      <c r="AT168" s="28"/>
      <c r="AU168" s="1"/>
      <c r="AV168" s="28"/>
      <c r="AW168" s="37"/>
      <c r="AX168" s="1"/>
      <c r="AY168" s="28"/>
      <c r="AZ168" s="1"/>
      <c r="BA168" s="28"/>
      <c r="BB168" s="1"/>
      <c r="BC168" s="28"/>
      <c r="BD168" s="1"/>
      <c r="BE168" s="28"/>
      <c r="BF168" s="1"/>
      <c r="BG168" s="37"/>
      <c r="BH168" s="1"/>
      <c r="BI168" s="1"/>
      <c r="BJ168" s="1"/>
      <c r="BK168" s="98">
        <f>MAX(L168:BJ168)</f>
        <v>0</v>
      </c>
      <c r="BL168" s="98">
        <f>MIN(L168:BK168)</f>
        <v>0</v>
      </c>
      <c r="BM168" s="81" t="e">
        <f>IF(BL168="","",VLOOKUP(BL168,評価表!$B$3:$C$15,2))</f>
        <v>#N/A</v>
      </c>
      <c r="BN168" s="98">
        <f>BK168-BL168</f>
        <v>0</v>
      </c>
      <c r="BO168" s="98" t="str">
        <f>E168</f>
        <v>はんだあらた</v>
      </c>
    </row>
    <row r="169" spans="1:67" ht="20.100000000000001" hidden="1" customHeight="1">
      <c r="A169" s="62">
        <v>167</v>
      </c>
      <c r="B169" s="73" t="s">
        <v>353</v>
      </c>
      <c r="C169" s="65" t="s">
        <v>718</v>
      </c>
      <c r="D169" s="65" t="s">
        <v>142</v>
      </c>
      <c r="E169" s="62" t="s">
        <v>719</v>
      </c>
      <c r="F169" s="62" t="s">
        <v>29</v>
      </c>
      <c r="G169" s="78">
        <v>40133</v>
      </c>
      <c r="H169" s="74">
        <f ca="1">DATEDIF($G169,TODAY(),"Y")</f>
        <v>14</v>
      </c>
      <c r="I169" s="82" t="str">
        <f ca="1">CHOOSE(DATEDIF(G169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69" s="62" t="s">
        <v>720</v>
      </c>
      <c r="K169" s="70"/>
      <c r="L169" s="1"/>
      <c r="M169" s="28" t="str">
        <f>IF(L169="","",VLOOKUP(L169,評価表!$B$2:$C$15,2))</f>
        <v/>
      </c>
      <c r="N169" s="1"/>
      <c r="O169" s="28" t="s">
        <v>1634</v>
      </c>
      <c r="P169" s="1"/>
      <c r="Q169" s="28" t="s">
        <v>1634</v>
      </c>
      <c r="R169" s="37"/>
      <c r="S169" s="1"/>
      <c r="T169" s="28" t="s">
        <v>1634</v>
      </c>
      <c r="U169" s="1"/>
      <c r="V169" s="28" t="s">
        <v>1634</v>
      </c>
      <c r="W169" s="1"/>
      <c r="X169" s="28" t="s">
        <v>1634</v>
      </c>
      <c r="Y169" s="1"/>
      <c r="Z169" s="28" t="s">
        <v>1634</v>
      </c>
      <c r="AA169" s="1"/>
      <c r="AB169" s="28" t="s">
        <v>1634</v>
      </c>
      <c r="AC169" s="37"/>
      <c r="AD169" s="1"/>
      <c r="AE169" s="28" t="s">
        <v>1634</v>
      </c>
      <c r="AF169" s="1"/>
      <c r="AG169" s="28" t="s">
        <v>1634</v>
      </c>
      <c r="AH169" s="1"/>
      <c r="AI169" s="28" t="s">
        <v>1634</v>
      </c>
      <c r="AJ169" s="1"/>
      <c r="AK169" s="28" t="s">
        <v>1634</v>
      </c>
      <c r="AL169" s="1"/>
      <c r="AM169" s="28" t="s">
        <v>1634</v>
      </c>
      <c r="AN169" s="37"/>
      <c r="AO169" s="36"/>
      <c r="AP169" s="28" t="s">
        <v>1634</v>
      </c>
      <c r="AQ169" s="36"/>
      <c r="AR169" s="28" t="s">
        <v>1634</v>
      </c>
      <c r="AS169" s="36" t="str">
        <f>IF(AR169="","",VLOOKUP(AR169,評価表!$B$2:$C$15,2))</f>
        <v/>
      </c>
      <c r="AT169" s="28" t="s">
        <v>1634</v>
      </c>
      <c r="AU169" s="36" t="str">
        <f>IF(AT169="","",VLOOKUP(AT169,評価表!$B$2:$C$15,2))</f>
        <v/>
      </c>
      <c r="AV169" s="28" t="s">
        <v>1634</v>
      </c>
      <c r="AW169" s="37"/>
      <c r="AX169" s="36" t="str">
        <f>IF(AV169="","",VLOOKUP(AV169,評価表!$B$2:$C$15,2))</f>
        <v/>
      </c>
      <c r="AY169" s="28" t="s">
        <v>1634</v>
      </c>
      <c r="AZ169" s="36" t="str">
        <f>IF(AY169="","",VLOOKUP(AY169,評価表!$B$2:$C$15,2))</f>
        <v/>
      </c>
      <c r="BA169" s="28" t="s">
        <v>1634</v>
      </c>
      <c r="BB169" s="36" t="str">
        <f>IF(BA169="","",VLOOKUP(BA169,評価表!$B$2:$C$15,2))</f>
        <v/>
      </c>
      <c r="BC169" s="28" t="s">
        <v>1634</v>
      </c>
      <c r="BD169" s="36" t="str">
        <f>IF(BC169="","",VLOOKUP(BC169,評価表!$B$2:$C$15,2))</f>
        <v/>
      </c>
      <c r="BE169" s="28" t="s">
        <v>1634</v>
      </c>
      <c r="BF169" s="36" t="str">
        <f>IF(BE169="","",VLOOKUP(BE169,評価表!$B$2:$C$15,2))</f>
        <v/>
      </c>
      <c r="BG169" s="37"/>
      <c r="BH169" s="36"/>
      <c r="BI169" s="36"/>
      <c r="BJ169" s="36"/>
      <c r="BK169" s="98">
        <f>MAX(L169:BJ169)</f>
        <v>0</v>
      </c>
      <c r="BL169" s="98">
        <f>MIN(L169:BK169)</f>
        <v>0</v>
      </c>
      <c r="BM169" s="81" t="e">
        <f>IF(BL169="","",VLOOKUP(BL169,評価表!$B$3:$C$15,2))</f>
        <v>#N/A</v>
      </c>
      <c r="BN169" s="98">
        <f>BK169-BL169</f>
        <v>0</v>
      </c>
      <c r="BO169" s="98" t="str">
        <f>E169</f>
        <v>あんさい　こう</v>
      </c>
    </row>
    <row r="170" spans="1:67" ht="20.100000000000001" hidden="1" customHeight="1">
      <c r="A170" s="62">
        <v>168</v>
      </c>
      <c r="B170" s="66" t="s">
        <v>421</v>
      </c>
      <c r="C170" s="65" t="s">
        <v>721</v>
      </c>
      <c r="D170" s="62" t="s">
        <v>145</v>
      </c>
      <c r="E170" s="62" t="s">
        <v>722</v>
      </c>
      <c r="F170" s="62" t="s">
        <v>37</v>
      </c>
      <c r="G170" s="78">
        <v>40163</v>
      </c>
      <c r="H170" s="74">
        <f ca="1">DATEDIF($G170,TODAY(),"Y")</f>
        <v>14</v>
      </c>
      <c r="I170" s="82" t="str">
        <f ca="1">CHOOSE(DATEDIF(G170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70" s="62" t="s">
        <v>723</v>
      </c>
      <c r="K170" s="70"/>
      <c r="L170" s="1"/>
      <c r="M170" s="28" t="str">
        <f>IF(L170="","",VLOOKUP(L170,評価表!$B$2:$C$15,2))</f>
        <v/>
      </c>
      <c r="N170" s="1"/>
      <c r="O170" s="28" t="s">
        <v>1634</v>
      </c>
      <c r="P170" s="1"/>
      <c r="Q170" s="28" t="s">
        <v>1634</v>
      </c>
      <c r="R170" s="37"/>
      <c r="S170" s="1"/>
      <c r="T170" s="28" t="s">
        <v>1634</v>
      </c>
      <c r="U170" s="1"/>
      <c r="V170" s="28" t="s">
        <v>1634</v>
      </c>
      <c r="W170" s="1"/>
      <c r="X170" s="28" t="s">
        <v>1634</v>
      </c>
      <c r="Y170" s="1"/>
      <c r="Z170" s="28" t="s">
        <v>1634</v>
      </c>
      <c r="AA170" s="1"/>
      <c r="AB170" s="28" t="s">
        <v>1634</v>
      </c>
      <c r="AC170" s="37"/>
      <c r="AD170" s="1"/>
      <c r="AE170" s="28" t="s">
        <v>1634</v>
      </c>
      <c r="AF170" s="1"/>
      <c r="AG170" s="28" t="s">
        <v>1634</v>
      </c>
      <c r="AH170" s="1"/>
      <c r="AI170" s="28" t="s">
        <v>1634</v>
      </c>
      <c r="AJ170" s="1"/>
      <c r="AK170" s="28" t="s">
        <v>1634</v>
      </c>
      <c r="AL170" s="1"/>
      <c r="AM170" s="28" t="s">
        <v>1634</v>
      </c>
      <c r="AN170" s="37"/>
      <c r="AO170" s="36"/>
      <c r="AP170" s="28" t="s">
        <v>1634</v>
      </c>
      <c r="AQ170" s="36"/>
      <c r="AR170" s="28" t="s">
        <v>1634</v>
      </c>
      <c r="AS170" s="36" t="str">
        <f>IF(AR170="","",VLOOKUP(AR170,評価表!$B$2:$C$15,2))</f>
        <v/>
      </c>
      <c r="AT170" s="28" t="s">
        <v>1634</v>
      </c>
      <c r="AU170" s="36" t="str">
        <f>IF(AT170="","",VLOOKUP(AT170,評価表!$B$2:$C$15,2))</f>
        <v/>
      </c>
      <c r="AV170" s="28" t="s">
        <v>1634</v>
      </c>
      <c r="AW170" s="37"/>
      <c r="AX170" s="36" t="str">
        <f>IF(AV170="","",VLOOKUP(AV170,評価表!$B$2:$C$15,2))</f>
        <v/>
      </c>
      <c r="AY170" s="28" t="s">
        <v>1634</v>
      </c>
      <c r="AZ170" s="36" t="str">
        <f>IF(AY170="","",VLOOKUP(AY170,評価表!$B$2:$C$15,2))</f>
        <v/>
      </c>
      <c r="BA170" s="28" t="s">
        <v>1634</v>
      </c>
      <c r="BB170" s="36" t="str">
        <f>IF(BA170="","",VLOOKUP(BA170,評価表!$B$2:$C$15,2))</f>
        <v/>
      </c>
      <c r="BC170" s="28" t="s">
        <v>1634</v>
      </c>
      <c r="BD170" s="36" t="str">
        <f>IF(BC170="","",VLOOKUP(BC170,評価表!$B$2:$C$15,2))</f>
        <v/>
      </c>
      <c r="BE170" s="28" t="s">
        <v>1634</v>
      </c>
      <c r="BF170" s="36" t="str">
        <f>IF(BE170="","",VLOOKUP(BE170,評価表!$B$2:$C$15,2))</f>
        <v/>
      </c>
      <c r="BG170" s="37"/>
      <c r="BH170" s="36"/>
      <c r="BI170" s="36"/>
      <c r="BJ170" s="36"/>
      <c r="BK170" s="98">
        <f>MAX(L170:BJ170)</f>
        <v>0</v>
      </c>
      <c r="BL170" s="98">
        <f>MIN(L170:BK170)</f>
        <v>0</v>
      </c>
      <c r="BM170" s="81" t="e">
        <f>IF(BL170="","",VLOOKUP(BL170,評価表!$B$3:$C$15,2))</f>
        <v>#N/A</v>
      </c>
      <c r="BN170" s="98">
        <f>BK170-BL170</f>
        <v>0</v>
      </c>
      <c r="BO170" s="98" t="str">
        <f>E170</f>
        <v>たかしま みき</v>
      </c>
    </row>
    <row r="171" spans="1:67" ht="20.100000000000001" hidden="1" customHeight="1">
      <c r="A171" s="62">
        <v>169</v>
      </c>
      <c r="B171" s="66" t="s">
        <v>368</v>
      </c>
      <c r="C171" s="65" t="s">
        <v>724</v>
      </c>
      <c r="D171" s="62" t="s">
        <v>145</v>
      </c>
      <c r="E171" s="62" t="s">
        <v>725</v>
      </c>
      <c r="F171" s="62" t="s">
        <v>29</v>
      </c>
      <c r="G171" s="78">
        <v>40510</v>
      </c>
      <c r="H171" s="74">
        <f ca="1">DATEDIF($G171,TODAY(),"Y")</f>
        <v>13</v>
      </c>
      <c r="I171" s="82" t="str">
        <f ca="1">CHOOSE(DATEDIF(G171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71" s="62" t="s">
        <v>726</v>
      </c>
      <c r="K171" s="70"/>
      <c r="L171" s="1"/>
      <c r="M171" s="28" t="str">
        <f>IF(L171="","",VLOOKUP(L171,評価表!$B$2:$C$15,2))</f>
        <v/>
      </c>
      <c r="N171" s="1"/>
      <c r="O171" s="28" t="s">
        <v>1634</v>
      </c>
      <c r="P171" s="1"/>
      <c r="Q171" s="28" t="s">
        <v>1634</v>
      </c>
      <c r="R171" s="37"/>
      <c r="S171" s="1"/>
      <c r="T171" s="28" t="s">
        <v>1634</v>
      </c>
      <c r="U171" s="1"/>
      <c r="V171" s="28" t="s">
        <v>1634</v>
      </c>
      <c r="W171" s="1"/>
      <c r="X171" s="28" t="s">
        <v>1634</v>
      </c>
      <c r="Y171" s="1"/>
      <c r="Z171" s="28" t="s">
        <v>1634</v>
      </c>
      <c r="AA171" s="1"/>
      <c r="AB171" s="28" t="s">
        <v>1634</v>
      </c>
      <c r="AC171" s="37"/>
      <c r="AD171" s="1"/>
      <c r="AE171" s="28" t="s">
        <v>1634</v>
      </c>
      <c r="AF171" s="1"/>
      <c r="AG171" s="28" t="s">
        <v>1634</v>
      </c>
      <c r="AH171" s="1"/>
      <c r="AI171" s="28" t="s">
        <v>1634</v>
      </c>
      <c r="AJ171" s="1"/>
      <c r="AK171" s="28" t="s">
        <v>1634</v>
      </c>
      <c r="AL171" s="1"/>
      <c r="AM171" s="28" t="s">
        <v>1634</v>
      </c>
      <c r="AN171" s="37"/>
      <c r="AO171" s="36"/>
      <c r="AP171" s="28" t="s">
        <v>1634</v>
      </c>
      <c r="AQ171" s="36"/>
      <c r="AR171" s="28" t="s">
        <v>1634</v>
      </c>
      <c r="AS171" s="36" t="str">
        <f>IF(AR171="","",VLOOKUP(AR171,評価表!$B$2:$C$15,2))</f>
        <v/>
      </c>
      <c r="AT171" s="28" t="s">
        <v>1634</v>
      </c>
      <c r="AU171" s="36" t="str">
        <f>IF(AT171="","",VLOOKUP(AT171,評価表!$B$2:$C$15,2))</f>
        <v/>
      </c>
      <c r="AV171" s="28" t="s">
        <v>1634</v>
      </c>
      <c r="AW171" s="37"/>
      <c r="AX171" s="36" t="str">
        <f>IF(AV171="","",VLOOKUP(AV171,評価表!$B$2:$C$15,2))</f>
        <v/>
      </c>
      <c r="AY171" s="28" t="s">
        <v>1634</v>
      </c>
      <c r="AZ171" s="36" t="str">
        <f>IF(AY171="","",VLOOKUP(AY171,評価表!$B$2:$C$15,2))</f>
        <v/>
      </c>
      <c r="BA171" s="28" t="s">
        <v>1634</v>
      </c>
      <c r="BB171" s="36" t="str">
        <f>IF(BA171="","",VLOOKUP(BA171,評価表!$B$2:$C$15,2))</f>
        <v/>
      </c>
      <c r="BC171" s="28" t="s">
        <v>1634</v>
      </c>
      <c r="BD171" s="36" t="str">
        <f>IF(BC171="","",VLOOKUP(BC171,評価表!$B$2:$C$15,2))</f>
        <v/>
      </c>
      <c r="BE171" s="28" t="s">
        <v>1634</v>
      </c>
      <c r="BF171" s="36" t="str">
        <f>IF(BE171="","",VLOOKUP(BE171,評価表!$B$2:$C$15,2))</f>
        <v/>
      </c>
      <c r="BG171" s="37"/>
      <c r="BH171" s="36"/>
      <c r="BI171" s="36"/>
      <c r="BJ171" s="36"/>
      <c r="BK171" s="98">
        <f>MAX(L171:BJ171)</f>
        <v>0</v>
      </c>
      <c r="BL171" s="98">
        <f>MIN(L171:BK171)</f>
        <v>0</v>
      </c>
      <c r="BM171" s="81" t="e">
        <f>IF(BL171="","",VLOOKUP(BL171,評価表!$B$3:$C$15,2))</f>
        <v>#N/A</v>
      </c>
      <c r="BN171" s="98">
        <f>BK171-BL171</f>
        <v>0</v>
      </c>
      <c r="BO171" s="98" t="str">
        <f>E171</f>
        <v>おかもとしょうご</v>
      </c>
    </row>
    <row r="172" spans="1:67" ht="20.100000000000001" hidden="1" customHeight="1">
      <c r="A172" s="62">
        <v>170</v>
      </c>
      <c r="B172" s="66" t="s">
        <v>727</v>
      </c>
      <c r="C172" s="65" t="s">
        <v>728</v>
      </c>
      <c r="D172" s="62" t="s">
        <v>145</v>
      </c>
      <c r="E172" s="62" t="s">
        <v>729</v>
      </c>
      <c r="F172" s="62" t="s">
        <v>29</v>
      </c>
      <c r="G172" s="78">
        <v>40164</v>
      </c>
      <c r="H172" s="74">
        <f ca="1">DATEDIF($G172,TODAY(),"Y")</f>
        <v>14</v>
      </c>
      <c r="I172" s="82" t="str">
        <f ca="1">CHOOSE(DATEDIF(G172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72" s="62" t="s">
        <v>730</v>
      </c>
      <c r="K172" s="70"/>
      <c r="L172" s="1"/>
      <c r="M172" s="28" t="str">
        <f>IF(L172="","",VLOOKUP(L172,評価表!$B$2:$C$15,2))</f>
        <v/>
      </c>
      <c r="N172" s="1"/>
      <c r="O172" s="28" t="s">
        <v>1634</v>
      </c>
      <c r="P172" s="1"/>
      <c r="Q172" s="28" t="s">
        <v>1634</v>
      </c>
      <c r="R172" s="37"/>
      <c r="S172" s="1"/>
      <c r="T172" s="28" t="s">
        <v>1634</v>
      </c>
      <c r="U172" s="1"/>
      <c r="V172" s="28" t="s">
        <v>1634</v>
      </c>
      <c r="W172" s="1"/>
      <c r="X172" s="28" t="s">
        <v>1634</v>
      </c>
      <c r="Y172" s="1"/>
      <c r="Z172" s="28" t="s">
        <v>1634</v>
      </c>
      <c r="AA172" s="1"/>
      <c r="AB172" s="28" t="s">
        <v>1634</v>
      </c>
      <c r="AC172" s="37"/>
      <c r="AD172" s="1"/>
      <c r="AE172" s="28" t="s">
        <v>1634</v>
      </c>
      <c r="AF172" s="1"/>
      <c r="AG172" s="28" t="s">
        <v>1634</v>
      </c>
      <c r="AH172" s="1"/>
      <c r="AI172" s="28" t="s">
        <v>1634</v>
      </c>
      <c r="AJ172" s="1"/>
      <c r="AK172" s="28" t="s">
        <v>1634</v>
      </c>
      <c r="AL172" s="1"/>
      <c r="AM172" s="28" t="s">
        <v>1634</v>
      </c>
      <c r="AN172" s="37"/>
      <c r="AO172" s="36"/>
      <c r="AP172" s="28" t="s">
        <v>1634</v>
      </c>
      <c r="AQ172" s="36"/>
      <c r="AR172" s="28" t="s">
        <v>1634</v>
      </c>
      <c r="AS172" s="36" t="str">
        <f>IF(AR172="","",VLOOKUP(AR172,評価表!$B$2:$C$15,2))</f>
        <v/>
      </c>
      <c r="AT172" s="28" t="s">
        <v>1634</v>
      </c>
      <c r="AU172" s="36" t="str">
        <f>IF(AT172="","",VLOOKUP(AT172,評価表!$B$2:$C$15,2))</f>
        <v/>
      </c>
      <c r="AV172" s="28" t="s">
        <v>1634</v>
      </c>
      <c r="AW172" s="37"/>
      <c r="AX172" s="36" t="str">
        <f>IF(AV172="","",VLOOKUP(AV172,評価表!$B$2:$C$15,2))</f>
        <v/>
      </c>
      <c r="AY172" s="28" t="s">
        <v>1634</v>
      </c>
      <c r="AZ172" s="36" t="str">
        <f>IF(AY172="","",VLOOKUP(AY172,評価表!$B$2:$C$15,2))</f>
        <v/>
      </c>
      <c r="BA172" s="28" t="s">
        <v>1634</v>
      </c>
      <c r="BB172" s="36" t="str">
        <f>IF(BA172="","",VLOOKUP(BA172,評価表!$B$2:$C$15,2))</f>
        <v/>
      </c>
      <c r="BC172" s="28" t="s">
        <v>1634</v>
      </c>
      <c r="BD172" s="36" t="str">
        <f>IF(BC172="","",VLOOKUP(BC172,評価表!$B$2:$C$15,2))</f>
        <v/>
      </c>
      <c r="BE172" s="28" t="s">
        <v>1634</v>
      </c>
      <c r="BF172" s="36" t="str">
        <f>IF(BE172="","",VLOOKUP(BE172,評価表!$B$2:$C$15,2))</f>
        <v/>
      </c>
      <c r="BG172" s="37"/>
      <c r="BH172" s="36"/>
      <c r="BI172" s="36"/>
      <c r="BJ172" s="36"/>
      <c r="BK172" s="98">
        <f>MAX(L172:BJ172)</f>
        <v>0</v>
      </c>
      <c r="BL172" s="98">
        <f>MIN(L172:BK172)</f>
        <v>0</v>
      </c>
      <c r="BM172" s="81" t="e">
        <f>IF(BL172="","",VLOOKUP(BL172,評価表!$B$3:$C$15,2))</f>
        <v>#N/A</v>
      </c>
      <c r="BN172" s="98">
        <f>BK172-BL172</f>
        <v>0</v>
      </c>
      <c r="BO172" s="98" t="str">
        <f>E172</f>
        <v>ほそかわ りょう</v>
      </c>
    </row>
    <row r="173" spans="1:67" ht="20.100000000000001" hidden="1" customHeight="1">
      <c r="A173" s="62">
        <v>171</v>
      </c>
      <c r="B173" s="66" t="s">
        <v>672</v>
      </c>
      <c r="C173" s="65" t="s">
        <v>731</v>
      </c>
      <c r="D173" s="62" t="s">
        <v>145</v>
      </c>
      <c r="E173" s="62" t="s">
        <v>732</v>
      </c>
      <c r="F173" s="62" t="s">
        <v>29</v>
      </c>
      <c r="G173" s="78">
        <v>40795</v>
      </c>
      <c r="H173" s="74">
        <f ca="1">DATEDIF($G173,TODAY(),"Y")</f>
        <v>12</v>
      </c>
      <c r="I173" s="82" t="str">
        <f ca="1">CHOOSE(DATEDIF(G173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73" s="62" t="s">
        <v>723</v>
      </c>
      <c r="K173" s="70"/>
      <c r="L173" s="1"/>
      <c r="M173" s="28" t="str">
        <f>IF(L173="","",VLOOKUP(L173,評価表!$B$2:$C$15,2))</f>
        <v/>
      </c>
      <c r="N173" s="1"/>
      <c r="O173" s="28" t="s">
        <v>1634</v>
      </c>
      <c r="P173" s="1"/>
      <c r="Q173" s="28" t="s">
        <v>1634</v>
      </c>
      <c r="R173" s="37"/>
      <c r="S173" s="1"/>
      <c r="T173" s="28" t="s">
        <v>1634</v>
      </c>
      <c r="U173" s="1"/>
      <c r="V173" s="28" t="s">
        <v>1634</v>
      </c>
      <c r="W173" s="1"/>
      <c r="X173" s="28" t="s">
        <v>1634</v>
      </c>
      <c r="Y173" s="1"/>
      <c r="Z173" s="28" t="s">
        <v>1634</v>
      </c>
      <c r="AA173" s="1"/>
      <c r="AB173" s="28" t="s">
        <v>1634</v>
      </c>
      <c r="AC173" s="37"/>
      <c r="AD173" s="1"/>
      <c r="AE173" s="28" t="s">
        <v>1634</v>
      </c>
      <c r="AF173" s="1"/>
      <c r="AG173" s="28" t="s">
        <v>1634</v>
      </c>
      <c r="AH173" s="1"/>
      <c r="AI173" s="28" t="s">
        <v>1634</v>
      </c>
      <c r="AJ173" s="1"/>
      <c r="AK173" s="28" t="s">
        <v>1634</v>
      </c>
      <c r="AL173" s="1"/>
      <c r="AM173" s="28" t="s">
        <v>1634</v>
      </c>
      <c r="AN173" s="37"/>
      <c r="AO173" s="36"/>
      <c r="AP173" s="28" t="s">
        <v>1634</v>
      </c>
      <c r="AQ173" s="36"/>
      <c r="AR173" s="28" t="s">
        <v>1634</v>
      </c>
      <c r="AS173" s="36" t="str">
        <f>IF(AR173="","",VLOOKUP(AR173,評価表!$B$2:$C$15,2))</f>
        <v/>
      </c>
      <c r="AT173" s="28" t="s">
        <v>1634</v>
      </c>
      <c r="AU173" s="36" t="str">
        <f>IF(AT173="","",VLOOKUP(AT173,評価表!$B$2:$C$15,2))</f>
        <v/>
      </c>
      <c r="AV173" s="28" t="s">
        <v>1634</v>
      </c>
      <c r="AW173" s="37"/>
      <c r="AX173" s="36" t="str">
        <f>IF(AV173="","",VLOOKUP(AV173,評価表!$B$2:$C$15,2))</f>
        <v/>
      </c>
      <c r="AY173" s="28" t="s">
        <v>1634</v>
      </c>
      <c r="AZ173" s="36" t="str">
        <f>IF(AY173="","",VLOOKUP(AY173,評価表!$B$2:$C$15,2))</f>
        <v/>
      </c>
      <c r="BA173" s="28" t="s">
        <v>1634</v>
      </c>
      <c r="BB173" s="36" t="str">
        <f>IF(BA173="","",VLOOKUP(BA173,評価表!$B$2:$C$15,2))</f>
        <v/>
      </c>
      <c r="BC173" s="28" t="s">
        <v>1634</v>
      </c>
      <c r="BD173" s="36" t="str">
        <f>IF(BC173="","",VLOOKUP(BC173,評価表!$B$2:$C$15,2))</f>
        <v/>
      </c>
      <c r="BE173" s="28" t="s">
        <v>1634</v>
      </c>
      <c r="BF173" s="36" t="str">
        <f>IF(BE173="","",VLOOKUP(BE173,評価表!$B$2:$C$15,2))</f>
        <v/>
      </c>
      <c r="BG173" s="37"/>
      <c r="BH173" s="36"/>
      <c r="BI173" s="36"/>
      <c r="BJ173" s="36"/>
      <c r="BK173" s="98">
        <f>MAX(L173:BJ173)</f>
        <v>0</v>
      </c>
      <c r="BL173" s="98">
        <f>MIN(L173:BK173)</f>
        <v>0</v>
      </c>
      <c r="BM173" s="81" t="e">
        <f>IF(BL173="","",VLOOKUP(BL173,評価表!$B$3:$C$15,2))</f>
        <v>#N/A</v>
      </c>
      <c r="BN173" s="98">
        <f>BK173-BL173</f>
        <v>0</v>
      </c>
      <c r="BO173" s="98" t="str">
        <f>E173</f>
        <v>たなかだいき</v>
      </c>
    </row>
    <row r="174" spans="1:67" ht="20.100000000000001" hidden="1" customHeight="1">
      <c r="A174" s="62">
        <v>172</v>
      </c>
      <c r="B174" s="66" t="s">
        <v>356</v>
      </c>
      <c r="C174" s="65" t="s">
        <v>733</v>
      </c>
      <c r="D174" s="62" t="s">
        <v>145</v>
      </c>
      <c r="E174" s="62" t="s">
        <v>734</v>
      </c>
      <c r="F174" s="62" t="s">
        <v>37</v>
      </c>
      <c r="G174" s="78">
        <v>41045</v>
      </c>
      <c r="H174" s="74">
        <f ca="1">DATEDIF($G174,TODAY(),"Y")</f>
        <v>12</v>
      </c>
      <c r="I174" s="82" t="str">
        <f ca="1">CHOOSE(DATEDIF(G174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74" s="62" t="s">
        <v>735</v>
      </c>
      <c r="K174" s="70"/>
      <c r="L174" s="1"/>
      <c r="M174" s="28" t="str">
        <f>IF(L174="","",VLOOKUP(L174,評価表!$B$2:$C$15,2))</f>
        <v/>
      </c>
      <c r="N174" s="1"/>
      <c r="O174" s="28" t="s">
        <v>1634</v>
      </c>
      <c r="P174" s="1"/>
      <c r="Q174" s="28" t="s">
        <v>1634</v>
      </c>
      <c r="R174" s="37"/>
      <c r="S174" s="1"/>
      <c r="T174" s="28" t="s">
        <v>1634</v>
      </c>
      <c r="U174" s="1"/>
      <c r="V174" s="28" t="s">
        <v>1634</v>
      </c>
      <c r="W174" s="1"/>
      <c r="X174" s="28" t="s">
        <v>1634</v>
      </c>
      <c r="Y174" s="1"/>
      <c r="Z174" s="28" t="s">
        <v>1634</v>
      </c>
      <c r="AA174" s="1"/>
      <c r="AB174" s="28" t="s">
        <v>1634</v>
      </c>
      <c r="AC174" s="37"/>
      <c r="AD174" s="1"/>
      <c r="AE174" s="28" t="s">
        <v>1634</v>
      </c>
      <c r="AF174" s="1"/>
      <c r="AG174" s="28" t="s">
        <v>1634</v>
      </c>
      <c r="AH174" s="1"/>
      <c r="AI174" s="28" t="s">
        <v>1634</v>
      </c>
      <c r="AJ174" s="1"/>
      <c r="AK174" s="28" t="s">
        <v>1634</v>
      </c>
      <c r="AL174" s="1"/>
      <c r="AM174" s="28" t="s">
        <v>1634</v>
      </c>
      <c r="AN174" s="37"/>
      <c r="AO174" s="36"/>
      <c r="AP174" s="28" t="s">
        <v>1634</v>
      </c>
      <c r="AQ174" s="36"/>
      <c r="AR174" s="28" t="s">
        <v>1634</v>
      </c>
      <c r="AS174" s="36" t="str">
        <f>IF(AR174="","",VLOOKUP(AR174,評価表!$B$2:$C$15,2))</f>
        <v/>
      </c>
      <c r="AT174" s="28" t="s">
        <v>1634</v>
      </c>
      <c r="AU174" s="36" t="str">
        <f>IF(AT174="","",VLOOKUP(AT174,評価表!$B$2:$C$15,2))</f>
        <v/>
      </c>
      <c r="AV174" s="28" t="s">
        <v>1634</v>
      </c>
      <c r="AW174" s="37"/>
      <c r="AX174" s="36" t="str">
        <f>IF(AV174="","",VLOOKUP(AV174,評価表!$B$2:$C$15,2))</f>
        <v/>
      </c>
      <c r="AY174" s="28" t="s">
        <v>1634</v>
      </c>
      <c r="AZ174" s="36" t="str">
        <f>IF(AY174="","",VLOOKUP(AY174,評価表!$B$2:$C$15,2))</f>
        <v/>
      </c>
      <c r="BA174" s="28" t="s">
        <v>1634</v>
      </c>
      <c r="BB174" s="36" t="str">
        <f>IF(BA174="","",VLOOKUP(BA174,評価表!$B$2:$C$15,2))</f>
        <v/>
      </c>
      <c r="BC174" s="28" t="s">
        <v>1634</v>
      </c>
      <c r="BD174" s="36" t="str">
        <f>IF(BC174="","",VLOOKUP(BC174,評価表!$B$2:$C$15,2))</f>
        <v/>
      </c>
      <c r="BE174" s="28" t="s">
        <v>1634</v>
      </c>
      <c r="BF174" s="36" t="str">
        <f>IF(BE174="","",VLOOKUP(BE174,評価表!$B$2:$C$15,2))</f>
        <v/>
      </c>
      <c r="BG174" s="37"/>
      <c r="BH174" s="36"/>
      <c r="BI174" s="36"/>
      <c r="BJ174" s="36"/>
      <c r="BK174" s="98">
        <f>MAX(L174:BJ174)</f>
        <v>0</v>
      </c>
      <c r="BL174" s="98">
        <f>MIN(L174:BK174)</f>
        <v>0</v>
      </c>
      <c r="BM174" s="81" t="e">
        <f>IF(BL174="","",VLOOKUP(BL174,評価表!$B$3:$C$15,2))</f>
        <v>#N/A</v>
      </c>
      <c r="BN174" s="98">
        <f>BK174-BL174</f>
        <v>0</v>
      </c>
      <c r="BO174" s="98" t="str">
        <f>E174</f>
        <v>まえだ わかな</v>
      </c>
    </row>
    <row r="175" spans="1:67" ht="20.100000000000001" hidden="1" customHeight="1">
      <c r="A175" s="62">
        <v>173</v>
      </c>
      <c r="B175" s="73" t="s">
        <v>519</v>
      </c>
      <c r="C175" s="65" t="s">
        <v>736</v>
      </c>
      <c r="D175" s="65" t="s">
        <v>146</v>
      </c>
      <c r="E175" s="62" t="s">
        <v>737</v>
      </c>
      <c r="F175" s="62" t="s">
        <v>29</v>
      </c>
      <c r="G175" s="78">
        <v>41147</v>
      </c>
      <c r="H175" s="74">
        <f ca="1">DATEDIF($G175,TODAY(),"Y")</f>
        <v>11</v>
      </c>
      <c r="I175" s="82" t="str">
        <f ca="1">CHOOSE(DATEDIF(G175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75" s="62" t="s">
        <v>726</v>
      </c>
      <c r="K175" s="70"/>
      <c r="L175" s="1"/>
      <c r="M175" s="28"/>
      <c r="N175" s="1"/>
      <c r="O175" s="28"/>
      <c r="P175" s="1"/>
      <c r="Q175" s="28"/>
      <c r="R175" s="37"/>
      <c r="S175" s="1"/>
      <c r="T175" s="28"/>
      <c r="U175" s="1"/>
      <c r="V175" s="28"/>
      <c r="W175" s="1"/>
      <c r="X175" s="28"/>
      <c r="Y175" s="1"/>
      <c r="Z175" s="28"/>
      <c r="AA175" s="1"/>
      <c r="AB175" s="28"/>
      <c r="AC175" s="37"/>
      <c r="AD175" s="1"/>
      <c r="AE175" s="28"/>
      <c r="AF175" s="1"/>
      <c r="AG175" s="28"/>
      <c r="AH175" s="1"/>
      <c r="AI175" s="28"/>
      <c r="AJ175" s="1"/>
      <c r="AK175" s="28"/>
      <c r="AL175" s="1"/>
      <c r="AM175" s="28"/>
      <c r="AN175" s="57"/>
      <c r="AO175" s="36"/>
      <c r="AP175" s="28"/>
      <c r="AQ175" s="36"/>
      <c r="AR175" s="28"/>
      <c r="AS175" s="1"/>
      <c r="AT175" s="28"/>
      <c r="AU175" s="1"/>
      <c r="AV175" s="28"/>
      <c r="AW175" s="37"/>
      <c r="AX175" s="1"/>
      <c r="AY175" s="28"/>
      <c r="AZ175" s="1"/>
      <c r="BA175" s="28"/>
      <c r="BB175" s="1"/>
      <c r="BC175" s="28"/>
      <c r="BD175" s="1"/>
      <c r="BE175" s="28"/>
      <c r="BF175" s="1"/>
      <c r="BG175" s="37"/>
      <c r="BH175" s="1"/>
      <c r="BI175" s="1"/>
      <c r="BJ175" s="1"/>
      <c r="BK175" s="98">
        <f>MAX(L175:BJ175)</f>
        <v>0</v>
      </c>
      <c r="BL175" s="98">
        <f>MIN(L175:BK175)</f>
        <v>0</v>
      </c>
      <c r="BM175" s="81" t="e">
        <f>IF(BL175="","",VLOOKUP(BL175,評価表!$B$3:$C$15,2))</f>
        <v>#N/A</v>
      </c>
      <c r="BN175" s="98">
        <f>BK175-BL175</f>
        <v>0</v>
      </c>
      <c r="BO175" s="98" t="str">
        <f>E175</f>
        <v>なかがわゆうしん</v>
      </c>
    </row>
    <row r="176" spans="1:67" ht="20.100000000000001" hidden="1" customHeight="1">
      <c r="A176" s="62">
        <v>174</v>
      </c>
      <c r="B176" s="73" t="s">
        <v>519</v>
      </c>
      <c r="C176" s="65" t="s">
        <v>738</v>
      </c>
      <c r="D176" s="65" t="s">
        <v>146</v>
      </c>
      <c r="E176" s="62" t="s">
        <v>739</v>
      </c>
      <c r="F176" s="62" t="s">
        <v>29</v>
      </c>
      <c r="G176" s="78">
        <v>40334</v>
      </c>
      <c r="H176" s="74">
        <f ca="1">DATEDIF($G176,TODAY(),"Y")</f>
        <v>14</v>
      </c>
      <c r="I176" s="82" t="str">
        <f ca="1">CHOOSE(DATEDIF(G176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76" s="62" t="s">
        <v>726</v>
      </c>
      <c r="K176" s="70"/>
      <c r="L176" s="1"/>
      <c r="M176" s="28"/>
      <c r="N176" s="1"/>
      <c r="O176" s="28"/>
      <c r="P176" s="1"/>
      <c r="Q176" s="28"/>
      <c r="R176" s="37"/>
      <c r="S176" s="1"/>
      <c r="T176" s="28"/>
      <c r="U176" s="1"/>
      <c r="V176" s="28"/>
      <c r="W176" s="1"/>
      <c r="X176" s="28"/>
      <c r="Y176" s="1"/>
      <c r="Z176" s="28"/>
      <c r="AA176" s="1"/>
      <c r="AB176" s="28"/>
      <c r="AC176" s="37"/>
      <c r="AD176" s="1"/>
      <c r="AE176" s="28"/>
      <c r="AF176" s="1"/>
      <c r="AG176" s="28"/>
      <c r="AH176" s="1"/>
      <c r="AI176" s="28"/>
      <c r="AJ176" s="1"/>
      <c r="AK176" s="28"/>
      <c r="AL176" s="1"/>
      <c r="AM176" s="28"/>
      <c r="AN176" s="57"/>
      <c r="AO176" s="36"/>
      <c r="AP176" s="28"/>
      <c r="AQ176" s="36"/>
      <c r="AR176" s="28"/>
      <c r="AS176" s="1"/>
      <c r="AT176" s="28"/>
      <c r="AU176" s="1"/>
      <c r="AV176" s="28"/>
      <c r="AW176" s="37"/>
      <c r="AX176" s="1"/>
      <c r="AY176" s="28"/>
      <c r="AZ176" s="1"/>
      <c r="BA176" s="28"/>
      <c r="BB176" s="1"/>
      <c r="BC176" s="28"/>
      <c r="BD176" s="1"/>
      <c r="BE176" s="28"/>
      <c r="BF176" s="1"/>
      <c r="BG176" s="37"/>
      <c r="BH176" s="1"/>
      <c r="BI176" s="1"/>
      <c r="BJ176" s="1"/>
      <c r="BK176" s="98">
        <f>MAX(L176:BJ176)</f>
        <v>0</v>
      </c>
      <c r="BL176" s="98">
        <f>MIN(L176:BK176)</f>
        <v>0</v>
      </c>
      <c r="BM176" s="81" t="e">
        <f>IF(BL176="","",VLOOKUP(BL176,評価表!$B$3:$C$15,2))</f>
        <v>#N/A</v>
      </c>
      <c r="BN176" s="98">
        <f>BK176-BL176</f>
        <v>0</v>
      </c>
      <c r="BO176" s="98" t="str">
        <f>E176</f>
        <v>なかがわたける</v>
      </c>
    </row>
    <row r="177" spans="1:67" ht="20.100000000000001" hidden="1" customHeight="1">
      <c r="A177" s="62">
        <v>175</v>
      </c>
      <c r="B177" s="73" t="s">
        <v>519</v>
      </c>
      <c r="C177" s="65" t="s">
        <v>740</v>
      </c>
      <c r="D177" s="65" t="s">
        <v>146</v>
      </c>
      <c r="E177" s="62" t="s">
        <v>741</v>
      </c>
      <c r="F177" s="62" t="s">
        <v>29</v>
      </c>
      <c r="G177" s="78">
        <v>40456</v>
      </c>
      <c r="H177" s="74">
        <f ca="1">DATEDIF($G177,TODAY(),"Y")</f>
        <v>13</v>
      </c>
      <c r="I177" s="82" t="str">
        <f ca="1">CHOOSE(DATEDIF(G177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77" s="62" t="s">
        <v>726</v>
      </c>
      <c r="K177" s="70"/>
      <c r="L177" s="1"/>
      <c r="M177" s="28"/>
      <c r="N177" s="1"/>
      <c r="O177" s="28"/>
      <c r="P177" s="1"/>
      <c r="Q177" s="28"/>
      <c r="R177" s="37"/>
      <c r="S177" s="1"/>
      <c r="T177" s="28"/>
      <c r="U177" s="1"/>
      <c r="V177" s="28"/>
      <c r="W177" s="1"/>
      <c r="X177" s="28"/>
      <c r="Y177" s="1"/>
      <c r="Z177" s="28"/>
      <c r="AA177" s="1"/>
      <c r="AB177" s="28"/>
      <c r="AC177" s="37"/>
      <c r="AD177" s="1"/>
      <c r="AE177" s="28"/>
      <c r="AF177" s="1"/>
      <c r="AG177" s="28"/>
      <c r="AH177" s="1"/>
      <c r="AI177" s="28"/>
      <c r="AJ177" s="1"/>
      <c r="AK177" s="28"/>
      <c r="AL177" s="1"/>
      <c r="AM177" s="28"/>
      <c r="AN177" s="57"/>
      <c r="AO177" s="36"/>
      <c r="AP177" s="28"/>
      <c r="AQ177" s="36"/>
      <c r="AR177" s="28"/>
      <c r="AS177" s="1"/>
      <c r="AT177" s="28"/>
      <c r="AU177" s="1"/>
      <c r="AV177" s="28"/>
      <c r="AW177" s="37"/>
      <c r="AX177" s="1"/>
      <c r="AY177" s="28"/>
      <c r="AZ177" s="1"/>
      <c r="BA177" s="28"/>
      <c r="BB177" s="1"/>
      <c r="BC177" s="28"/>
      <c r="BD177" s="1"/>
      <c r="BE177" s="28"/>
      <c r="BF177" s="1"/>
      <c r="BG177" s="37"/>
      <c r="BH177" s="1"/>
      <c r="BI177" s="1"/>
      <c r="BJ177" s="1"/>
      <c r="BK177" s="98">
        <f>MAX(L177:BJ177)</f>
        <v>0</v>
      </c>
      <c r="BL177" s="98">
        <f>MIN(L177:BK177)</f>
        <v>0</v>
      </c>
      <c r="BM177" s="81" t="e">
        <f>IF(BL177="","",VLOOKUP(BL177,評価表!$B$3:$C$15,2))</f>
        <v>#N/A</v>
      </c>
      <c r="BN177" s="98">
        <f>BK177-BL177</f>
        <v>0</v>
      </c>
      <c r="BO177" s="98" t="str">
        <f>E177</f>
        <v>いっしき しょうた</v>
      </c>
    </row>
    <row r="178" spans="1:67" ht="20.100000000000001" hidden="1" customHeight="1">
      <c r="A178" s="62">
        <v>176</v>
      </c>
      <c r="B178" s="66" t="s">
        <v>447</v>
      </c>
      <c r="C178" s="65" t="s">
        <v>742</v>
      </c>
      <c r="D178" s="62" t="s">
        <v>145</v>
      </c>
      <c r="E178" s="62" t="s">
        <v>743</v>
      </c>
      <c r="F178" s="62" t="s">
        <v>29</v>
      </c>
      <c r="G178" s="78">
        <v>40779</v>
      </c>
      <c r="H178" s="74">
        <f ca="1">DATEDIF($G178,TODAY(),"Y")</f>
        <v>12</v>
      </c>
      <c r="I178" s="82" t="str">
        <f ca="1">CHOOSE(DATEDIF(G178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78" s="62" t="s">
        <v>744</v>
      </c>
      <c r="K178" s="70"/>
      <c r="L178" s="1"/>
      <c r="M178" s="28" t="str">
        <f>IF(L178="","",VLOOKUP(L178,評価表!$B$2:$C$15,2))</f>
        <v/>
      </c>
      <c r="N178" s="1"/>
      <c r="O178" s="28" t="s">
        <v>1634</v>
      </c>
      <c r="P178" s="1"/>
      <c r="Q178" s="28" t="s">
        <v>1634</v>
      </c>
      <c r="R178" s="37"/>
      <c r="S178" s="1"/>
      <c r="T178" s="28" t="s">
        <v>1634</v>
      </c>
      <c r="U178" s="1"/>
      <c r="V178" s="28" t="s">
        <v>1634</v>
      </c>
      <c r="W178" s="1"/>
      <c r="X178" s="28" t="s">
        <v>1634</v>
      </c>
      <c r="Y178" s="1"/>
      <c r="Z178" s="28" t="s">
        <v>1634</v>
      </c>
      <c r="AA178" s="1"/>
      <c r="AB178" s="28" t="s">
        <v>1634</v>
      </c>
      <c r="AC178" s="37"/>
      <c r="AD178" s="1"/>
      <c r="AE178" s="28" t="s">
        <v>1634</v>
      </c>
      <c r="AF178" s="1"/>
      <c r="AG178" s="28" t="s">
        <v>1634</v>
      </c>
      <c r="AH178" s="1"/>
      <c r="AI178" s="28" t="s">
        <v>1634</v>
      </c>
      <c r="AJ178" s="1"/>
      <c r="AK178" s="28" t="s">
        <v>1634</v>
      </c>
      <c r="AL178" s="1"/>
      <c r="AM178" s="28" t="s">
        <v>1634</v>
      </c>
      <c r="AN178" s="37"/>
      <c r="AO178" s="36"/>
      <c r="AP178" s="28" t="s">
        <v>1634</v>
      </c>
      <c r="AQ178" s="36"/>
      <c r="AR178" s="28" t="s">
        <v>1634</v>
      </c>
      <c r="AS178" s="36" t="str">
        <f>IF(AR178="","",VLOOKUP(AR178,評価表!$B$2:$C$15,2))</f>
        <v/>
      </c>
      <c r="AT178" s="28" t="s">
        <v>1634</v>
      </c>
      <c r="AU178" s="36" t="str">
        <f>IF(AT178="","",VLOOKUP(AT178,評価表!$B$2:$C$15,2))</f>
        <v/>
      </c>
      <c r="AV178" s="28" t="s">
        <v>1634</v>
      </c>
      <c r="AW178" s="37"/>
      <c r="AX178" s="36" t="str">
        <f>IF(AV178="","",VLOOKUP(AV178,評価表!$B$2:$C$15,2))</f>
        <v/>
      </c>
      <c r="AY178" s="28" t="s">
        <v>1634</v>
      </c>
      <c r="AZ178" s="36" t="str">
        <f>IF(AY178="","",VLOOKUP(AY178,評価表!$B$2:$C$15,2))</f>
        <v/>
      </c>
      <c r="BA178" s="28" t="s">
        <v>1634</v>
      </c>
      <c r="BB178" s="36" t="str">
        <f>IF(BA178="","",VLOOKUP(BA178,評価表!$B$2:$C$15,2))</f>
        <v/>
      </c>
      <c r="BC178" s="28" t="s">
        <v>1634</v>
      </c>
      <c r="BD178" s="36" t="str">
        <f>IF(BC178="","",VLOOKUP(BC178,評価表!$B$2:$C$15,2))</f>
        <v/>
      </c>
      <c r="BE178" s="28" t="s">
        <v>1634</v>
      </c>
      <c r="BF178" s="36" t="str">
        <f>IF(BE178="","",VLOOKUP(BE178,評価表!$B$2:$C$15,2))</f>
        <v/>
      </c>
      <c r="BG178" s="37"/>
      <c r="BH178" s="36"/>
      <c r="BI178" s="36"/>
      <c r="BJ178" s="36"/>
      <c r="BK178" s="98">
        <f>MAX(L178:BJ178)</f>
        <v>0</v>
      </c>
      <c r="BL178" s="98">
        <f>MIN(L178:BK178)</f>
        <v>0</v>
      </c>
      <c r="BM178" s="81" t="e">
        <f>IF(BL178="","",VLOOKUP(BL178,評価表!$B$3:$C$15,2))</f>
        <v>#N/A</v>
      </c>
      <c r="BN178" s="98">
        <f>BK178-BL178</f>
        <v>0</v>
      </c>
      <c r="BO178" s="98" t="str">
        <f>E178</f>
        <v>はらだ　こうき</v>
      </c>
    </row>
    <row r="179" spans="1:67" ht="20.100000000000001" hidden="1" customHeight="1">
      <c r="A179" s="62">
        <v>177</v>
      </c>
      <c r="B179" s="66" t="s">
        <v>483</v>
      </c>
      <c r="C179" s="77" t="s">
        <v>745</v>
      </c>
      <c r="D179" s="62" t="s">
        <v>400</v>
      </c>
      <c r="E179" s="62" t="s">
        <v>746</v>
      </c>
      <c r="F179" s="62" t="s">
        <v>36</v>
      </c>
      <c r="G179" s="83">
        <v>41239</v>
      </c>
      <c r="H179" s="74">
        <f ca="1">DATEDIF($G179,TODAY(),"Y")</f>
        <v>11</v>
      </c>
      <c r="I179" s="82" t="str">
        <f ca="1">CHOOSE(DATEDIF(G179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79" s="62" t="s">
        <v>533</v>
      </c>
      <c r="K179" s="70"/>
      <c r="L179" s="1"/>
      <c r="M179" s="28" t="str">
        <f>IF(L179="","",VLOOKUP(L179,評価表!$B$2:$C$15,2))</f>
        <v/>
      </c>
      <c r="N179" s="1"/>
      <c r="O179" s="28" t="s">
        <v>1634</v>
      </c>
      <c r="P179" s="1"/>
      <c r="Q179" s="28" t="s">
        <v>1634</v>
      </c>
      <c r="R179" s="37"/>
      <c r="S179" s="1"/>
      <c r="T179" s="28" t="s">
        <v>1634</v>
      </c>
      <c r="U179" s="1"/>
      <c r="V179" s="28" t="s">
        <v>1634</v>
      </c>
      <c r="W179" s="1"/>
      <c r="X179" s="28" t="s">
        <v>1634</v>
      </c>
      <c r="Y179" s="1"/>
      <c r="Z179" s="28" t="s">
        <v>1634</v>
      </c>
      <c r="AA179" s="1"/>
      <c r="AB179" s="28" t="s">
        <v>1634</v>
      </c>
      <c r="AC179" s="37"/>
      <c r="AD179" s="1"/>
      <c r="AE179" s="28" t="s">
        <v>1634</v>
      </c>
      <c r="AF179" s="1"/>
      <c r="AG179" s="28" t="s">
        <v>1634</v>
      </c>
      <c r="AH179" s="1"/>
      <c r="AI179" s="28" t="s">
        <v>1634</v>
      </c>
      <c r="AJ179" s="1"/>
      <c r="AK179" s="28" t="s">
        <v>1634</v>
      </c>
      <c r="AL179" s="1"/>
      <c r="AM179" s="28" t="s">
        <v>1634</v>
      </c>
      <c r="AN179" s="37"/>
      <c r="AO179" s="1"/>
      <c r="AP179" s="28" t="s">
        <v>1634</v>
      </c>
      <c r="AQ179" s="36"/>
      <c r="AR179" s="28" t="s">
        <v>1634</v>
      </c>
      <c r="AS179" s="36" t="str">
        <f>IF(AR179="","",VLOOKUP(AR179,評価表!$B$2:$C$15,2))</f>
        <v/>
      </c>
      <c r="AT179" s="28" t="s">
        <v>1634</v>
      </c>
      <c r="AU179" s="36" t="str">
        <f>IF(AT179="","",VLOOKUP(AT179,評価表!$B$2:$C$15,2))</f>
        <v/>
      </c>
      <c r="AV179" s="28" t="s">
        <v>1634</v>
      </c>
      <c r="AW179" s="37"/>
      <c r="AX179" s="36" t="str">
        <f>IF(AV179="","",VLOOKUP(AV179,評価表!$B$2:$C$15,2))</f>
        <v/>
      </c>
      <c r="AY179" s="28" t="s">
        <v>1634</v>
      </c>
      <c r="AZ179" s="36" t="str">
        <f>IF(AY179="","",VLOOKUP(AY179,評価表!$B$2:$C$15,2))</f>
        <v/>
      </c>
      <c r="BA179" s="28" t="s">
        <v>1634</v>
      </c>
      <c r="BB179" s="36" t="str">
        <f>IF(BA179="","",VLOOKUP(BA179,評価表!$B$2:$C$15,2))</f>
        <v/>
      </c>
      <c r="BC179" s="28" t="s">
        <v>1634</v>
      </c>
      <c r="BD179" s="36" t="str">
        <f>IF(BC179="","",VLOOKUP(BC179,評価表!$B$2:$C$15,2))</f>
        <v/>
      </c>
      <c r="BE179" s="28" t="s">
        <v>1634</v>
      </c>
      <c r="BF179" s="36" t="str">
        <f>IF(BE179="","",VLOOKUP(BE179,評価表!$B$2:$C$15,2))</f>
        <v/>
      </c>
      <c r="BG179" s="37"/>
      <c r="BH179" s="36"/>
      <c r="BI179" s="36"/>
      <c r="BJ179" s="36"/>
      <c r="BK179" s="98">
        <f>MAX(L179:BJ179)</f>
        <v>0</v>
      </c>
      <c r="BL179" s="98">
        <f>MIN(L179:BK179)</f>
        <v>0</v>
      </c>
      <c r="BM179" s="81" t="e">
        <f>IF(BL179="","",VLOOKUP(BL179,評価表!$B$3:$C$15,2))</f>
        <v>#N/A</v>
      </c>
      <c r="BN179" s="98">
        <f>BK179-BL179</f>
        <v>0</v>
      </c>
      <c r="BO179" s="98" t="str">
        <f>E179</f>
        <v>ひゅうず　りおな</v>
      </c>
    </row>
    <row r="180" spans="1:67" ht="20.100000000000001" hidden="1" customHeight="1">
      <c r="A180" s="62">
        <v>178</v>
      </c>
      <c r="B180" s="66" t="s">
        <v>483</v>
      </c>
      <c r="C180" s="77" t="s">
        <v>747</v>
      </c>
      <c r="D180" s="62" t="s">
        <v>400</v>
      </c>
      <c r="E180" s="62" t="s">
        <v>748</v>
      </c>
      <c r="F180" s="62" t="s">
        <v>36</v>
      </c>
      <c r="G180" s="83">
        <v>41239</v>
      </c>
      <c r="H180" s="74">
        <f ca="1">DATEDIF($G180,TODAY(),"Y")</f>
        <v>11</v>
      </c>
      <c r="I180" s="82" t="str">
        <f ca="1">CHOOSE(DATEDIF(G180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80" s="62" t="s">
        <v>533</v>
      </c>
      <c r="K180" s="70"/>
      <c r="L180" s="1"/>
      <c r="M180" s="28" t="str">
        <f>IF(L180="","",VLOOKUP(L180,評価表!$B$2:$C$15,2))</f>
        <v/>
      </c>
      <c r="N180" s="1"/>
      <c r="O180" s="28" t="s">
        <v>1634</v>
      </c>
      <c r="P180" s="1"/>
      <c r="Q180" s="28" t="s">
        <v>1634</v>
      </c>
      <c r="R180" s="37"/>
      <c r="S180" s="1"/>
      <c r="T180" s="28" t="s">
        <v>1634</v>
      </c>
      <c r="U180" s="1"/>
      <c r="V180" s="28" t="s">
        <v>1634</v>
      </c>
      <c r="W180" s="1"/>
      <c r="X180" s="28" t="s">
        <v>1634</v>
      </c>
      <c r="Y180" s="1"/>
      <c r="Z180" s="28" t="s">
        <v>1634</v>
      </c>
      <c r="AA180" s="1"/>
      <c r="AB180" s="28" t="s">
        <v>1634</v>
      </c>
      <c r="AC180" s="37"/>
      <c r="AD180" s="1"/>
      <c r="AE180" s="28" t="s">
        <v>1634</v>
      </c>
      <c r="AF180" s="1"/>
      <c r="AG180" s="28" t="s">
        <v>1634</v>
      </c>
      <c r="AH180" s="1"/>
      <c r="AI180" s="28" t="s">
        <v>1634</v>
      </c>
      <c r="AJ180" s="1"/>
      <c r="AK180" s="28" t="s">
        <v>1634</v>
      </c>
      <c r="AL180" s="1"/>
      <c r="AM180" s="28" t="s">
        <v>1634</v>
      </c>
      <c r="AN180" s="37"/>
      <c r="AO180" s="1"/>
      <c r="AP180" s="28" t="s">
        <v>1634</v>
      </c>
      <c r="AQ180" s="36"/>
      <c r="AR180" s="28" t="s">
        <v>1634</v>
      </c>
      <c r="AS180" s="36" t="str">
        <f>IF(AR180="","",VLOOKUP(AR180,評価表!$B$2:$C$15,2))</f>
        <v/>
      </c>
      <c r="AT180" s="28" t="s">
        <v>1634</v>
      </c>
      <c r="AU180" s="36" t="str">
        <f>IF(AT180="","",VLOOKUP(AT180,評価表!$B$2:$C$15,2))</f>
        <v/>
      </c>
      <c r="AV180" s="28" t="s">
        <v>1634</v>
      </c>
      <c r="AW180" s="37"/>
      <c r="AX180" s="36" t="str">
        <f>IF(AV180="","",VLOOKUP(AV180,評価表!$B$2:$C$15,2))</f>
        <v/>
      </c>
      <c r="AY180" s="28" t="s">
        <v>1634</v>
      </c>
      <c r="AZ180" s="36" t="str">
        <f>IF(AY180="","",VLOOKUP(AY180,評価表!$B$2:$C$15,2))</f>
        <v/>
      </c>
      <c r="BA180" s="28" t="s">
        <v>1634</v>
      </c>
      <c r="BB180" s="36" t="str">
        <f>IF(BA180="","",VLOOKUP(BA180,評価表!$B$2:$C$15,2))</f>
        <v/>
      </c>
      <c r="BC180" s="28" t="s">
        <v>1634</v>
      </c>
      <c r="BD180" s="36" t="str">
        <f>IF(BC180="","",VLOOKUP(BC180,評価表!$B$2:$C$15,2))</f>
        <v/>
      </c>
      <c r="BE180" s="28" t="s">
        <v>1634</v>
      </c>
      <c r="BF180" s="36" t="str">
        <f>IF(BE180="","",VLOOKUP(BE180,評価表!$B$2:$C$15,2))</f>
        <v/>
      </c>
      <c r="BG180" s="37"/>
      <c r="BH180" s="36"/>
      <c r="BI180" s="36"/>
      <c r="BJ180" s="36"/>
      <c r="BK180" s="98">
        <f>MAX(L180:BJ180)</f>
        <v>0</v>
      </c>
      <c r="BL180" s="98">
        <f>MIN(L180:BK180)</f>
        <v>0</v>
      </c>
      <c r="BM180" s="81" t="e">
        <f>IF(BL180="","",VLOOKUP(BL180,評価表!$B$3:$C$15,2))</f>
        <v>#N/A</v>
      </c>
      <c r="BN180" s="98">
        <f>BK180-BL180</f>
        <v>0</v>
      </c>
      <c r="BO180" s="98" t="str">
        <f>E180</f>
        <v>ひゅうず　えれな</v>
      </c>
    </row>
    <row r="181" spans="1:67" ht="20.100000000000001" hidden="1" customHeight="1">
      <c r="A181" s="62">
        <v>179</v>
      </c>
      <c r="B181" s="66" t="s">
        <v>356</v>
      </c>
      <c r="C181" s="65" t="s">
        <v>749</v>
      </c>
      <c r="D181" s="62" t="s">
        <v>145</v>
      </c>
      <c r="E181" s="80" t="s">
        <v>750</v>
      </c>
      <c r="F181" s="80" t="s">
        <v>29</v>
      </c>
      <c r="G181" s="78">
        <v>40607</v>
      </c>
      <c r="H181" s="74">
        <f ca="1">DATEDIF($G181,TODAY(),"Y")</f>
        <v>13</v>
      </c>
      <c r="I181" s="82" t="str">
        <f ca="1">CHOOSE(DATEDIF(G181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81" s="80" t="s">
        <v>477</v>
      </c>
      <c r="K181" s="76"/>
      <c r="L181" s="1"/>
      <c r="M181" s="28" t="str">
        <f>IF(L181="","",VLOOKUP(L181,評価表!$B$2:$C$15,2))</f>
        <v/>
      </c>
      <c r="N181" s="1"/>
      <c r="O181" s="28" t="s">
        <v>1634</v>
      </c>
      <c r="P181" s="1"/>
      <c r="Q181" s="28" t="s">
        <v>1634</v>
      </c>
      <c r="R181" s="37"/>
      <c r="S181" s="1"/>
      <c r="T181" s="28" t="s">
        <v>1634</v>
      </c>
      <c r="U181" s="1"/>
      <c r="V181" s="28" t="s">
        <v>1634</v>
      </c>
      <c r="W181" s="1"/>
      <c r="X181" s="28" t="s">
        <v>1634</v>
      </c>
      <c r="Y181" s="1"/>
      <c r="Z181" s="28" t="s">
        <v>1634</v>
      </c>
      <c r="AA181" s="1"/>
      <c r="AB181" s="28" t="s">
        <v>1634</v>
      </c>
      <c r="AC181" s="37"/>
      <c r="AD181" s="1"/>
      <c r="AE181" s="28" t="s">
        <v>1634</v>
      </c>
      <c r="AF181" s="1"/>
      <c r="AG181" s="28" t="s">
        <v>1634</v>
      </c>
      <c r="AH181" s="1"/>
      <c r="AI181" s="28" t="s">
        <v>1634</v>
      </c>
      <c r="AJ181" s="1"/>
      <c r="AK181" s="28" t="s">
        <v>1634</v>
      </c>
      <c r="AL181" s="1"/>
      <c r="AM181" s="28" t="s">
        <v>1634</v>
      </c>
      <c r="AN181" s="37"/>
      <c r="AO181" s="36"/>
      <c r="AP181" s="28" t="s">
        <v>1634</v>
      </c>
      <c r="AQ181" s="36"/>
      <c r="AR181" s="28" t="s">
        <v>1634</v>
      </c>
      <c r="AS181" s="36" t="str">
        <f>IF(AR181="","",VLOOKUP(AR181,評価表!$B$2:$C$15,2))</f>
        <v/>
      </c>
      <c r="AT181" s="28" t="s">
        <v>1634</v>
      </c>
      <c r="AU181" s="36" t="str">
        <f>IF(AT181="","",VLOOKUP(AT181,評価表!$B$2:$C$15,2))</f>
        <v/>
      </c>
      <c r="AV181" s="28" t="s">
        <v>1634</v>
      </c>
      <c r="AW181" s="37"/>
      <c r="AX181" s="36" t="str">
        <f>IF(AV181="","",VLOOKUP(AV181,評価表!$B$2:$C$15,2))</f>
        <v/>
      </c>
      <c r="AY181" s="28" t="s">
        <v>1634</v>
      </c>
      <c r="AZ181" s="36" t="str">
        <f>IF(AY181="","",VLOOKUP(AY181,評価表!$B$2:$C$15,2))</f>
        <v/>
      </c>
      <c r="BA181" s="28" t="s">
        <v>1634</v>
      </c>
      <c r="BB181" s="36" t="str">
        <f>IF(BA181="","",VLOOKUP(BA181,評価表!$B$2:$C$15,2))</f>
        <v/>
      </c>
      <c r="BC181" s="28" t="s">
        <v>1634</v>
      </c>
      <c r="BD181" s="36" t="str">
        <f>IF(BC181="","",VLOOKUP(BC181,評価表!$B$2:$C$15,2))</f>
        <v/>
      </c>
      <c r="BE181" s="28" t="s">
        <v>1634</v>
      </c>
      <c r="BF181" s="36" t="str">
        <f>IF(BE181="","",VLOOKUP(BE181,評価表!$B$2:$C$15,2))</f>
        <v/>
      </c>
      <c r="BG181" s="37"/>
      <c r="BH181" s="36"/>
      <c r="BI181" s="36"/>
      <c r="BJ181" s="36"/>
      <c r="BK181" s="98">
        <f>MAX(L181:BJ181)</f>
        <v>0</v>
      </c>
      <c r="BL181" s="98">
        <f>MIN(L181:BK181)</f>
        <v>0</v>
      </c>
      <c r="BM181" s="81" t="e">
        <f>IF(BL181="","",VLOOKUP(BL181,評価表!$B$3:$C$15,2))</f>
        <v>#N/A</v>
      </c>
      <c r="BN181" s="98">
        <f>BK181-BL181</f>
        <v>0</v>
      </c>
      <c r="BO181" s="98" t="str">
        <f>E181</f>
        <v>とがわ しょうた</v>
      </c>
    </row>
    <row r="182" spans="1:67" ht="20.100000000000001" hidden="1" customHeight="1">
      <c r="A182" s="62">
        <v>180</v>
      </c>
      <c r="B182" s="73" t="s">
        <v>751</v>
      </c>
      <c r="C182" s="65" t="s">
        <v>164</v>
      </c>
      <c r="D182" s="62" t="s">
        <v>145</v>
      </c>
      <c r="E182" s="80" t="s">
        <v>192</v>
      </c>
      <c r="F182" s="80" t="s">
        <v>29</v>
      </c>
      <c r="G182" s="78">
        <v>41163</v>
      </c>
      <c r="H182" s="74">
        <f ca="1">DATEDIF($G182,TODAY(),"Y")</f>
        <v>11</v>
      </c>
      <c r="I182" s="82" t="str">
        <f ca="1">CHOOSE(DATEDIF(G182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82" s="62" t="s">
        <v>379</v>
      </c>
      <c r="K182" s="70"/>
      <c r="L182" s="1"/>
      <c r="M182" s="28"/>
      <c r="N182" s="1"/>
      <c r="O182" s="28"/>
      <c r="P182" s="1"/>
      <c r="Q182" s="28"/>
      <c r="R182" s="37"/>
      <c r="S182" s="1"/>
      <c r="T182" s="28"/>
      <c r="U182" s="1"/>
      <c r="V182" s="28"/>
      <c r="W182" s="1"/>
      <c r="X182" s="28"/>
      <c r="Y182" s="1"/>
      <c r="Z182" s="28"/>
      <c r="AA182" s="1"/>
      <c r="AB182" s="28"/>
      <c r="AC182" s="37"/>
      <c r="AD182" s="1"/>
      <c r="AE182" s="28"/>
      <c r="AF182" s="1"/>
      <c r="AG182" s="28"/>
      <c r="AH182" s="1"/>
      <c r="AI182" s="28"/>
      <c r="AJ182" s="1"/>
      <c r="AK182" s="28"/>
      <c r="AL182" s="1"/>
      <c r="AM182" s="28"/>
      <c r="AN182" s="57"/>
      <c r="AO182" s="36"/>
      <c r="AP182" s="28"/>
      <c r="AQ182" s="36"/>
      <c r="AR182" s="28"/>
      <c r="AS182" s="1"/>
      <c r="AT182" s="28"/>
      <c r="AU182" s="1"/>
      <c r="AV182" s="28"/>
      <c r="AW182" s="37"/>
      <c r="AX182" s="1"/>
      <c r="AY182" s="28"/>
      <c r="AZ182" s="1"/>
      <c r="BA182" s="28"/>
      <c r="BB182" s="1"/>
      <c r="BC182" s="28"/>
      <c r="BD182" s="1"/>
      <c r="BE182" s="28"/>
      <c r="BF182" s="1"/>
      <c r="BG182" s="37"/>
      <c r="BH182" s="1"/>
      <c r="BI182" s="1"/>
      <c r="BJ182" s="1"/>
      <c r="BK182" s="98">
        <f>MAX(L182:BJ182)</f>
        <v>0</v>
      </c>
      <c r="BL182" s="98">
        <f>MIN(L182:BK182)</f>
        <v>0</v>
      </c>
      <c r="BM182" s="81" t="e">
        <f>IF(BL182="","",VLOOKUP(BL182,評価表!$B$3:$C$15,2))</f>
        <v>#N/A</v>
      </c>
      <c r="BN182" s="98">
        <f>BK182-BL182</f>
        <v>0</v>
      </c>
      <c r="BO182" s="98" t="str">
        <f>E182</f>
        <v>はせがわ　きっぺい</v>
      </c>
    </row>
    <row r="183" spans="1:67" ht="20.100000000000001" hidden="1" customHeight="1">
      <c r="A183" s="62">
        <v>181</v>
      </c>
      <c r="B183" s="64" t="s">
        <v>363</v>
      </c>
      <c r="C183" s="65" t="s">
        <v>752</v>
      </c>
      <c r="D183" s="62" t="s">
        <v>145</v>
      </c>
      <c r="E183" s="80" t="s">
        <v>753</v>
      </c>
      <c r="F183" s="62" t="s">
        <v>29</v>
      </c>
      <c r="G183" s="78">
        <v>41259</v>
      </c>
      <c r="H183" s="74">
        <f ca="1">DATEDIF($G183,TODAY(),"Y")</f>
        <v>11</v>
      </c>
      <c r="I183" s="82" t="str">
        <f ca="1">CHOOSE(DATEDIF(G183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83" s="62" t="s">
        <v>735</v>
      </c>
      <c r="K183" s="70"/>
      <c r="L183" s="1"/>
      <c r="M183" s="28" t="str">
        <f>IF(L183="","",VLOOKUP(L183,評価表!$B$2:$C$15,2))</f>
        <v/>
      </c>
      <c r="N183" s="1"/>
      <c r="O183" s="28" t="s">
        <v>1634</v>
      </c>
      <c r="P183" s="1"/>
      <c r="Q183" s="28" t="s">
        <v>1634</v>
      </c>
      <c r="R183" s="37"/>
      <c r="S183" s="1"/>
      <c r="T183" s="28" t="s">
        <v>1634</v>
      </c>
      <c r="U183" s="1"/>
      <c r="V183" s="28" t="s">
        <v>1634</v>
      </c>
      <c r="W183" s="1"/>
      <c r="X183" s="28" t="s">
        <v>1634</v>
      </c>
      <c r="Y183" s="1"/>
      <c r="Z183" s="28" t="s">
        <v>1634</v>
      </c>
      <c r="AA183" s="1"/>
      <c r="AB183" s="28" t="s">
        <v>1634</v>
      </c>
      <c r="AC183" s="37"/>
      <c r="AD183" s="1"/>
      <c r="AE183" s="28" t="s">
        <v>1634</v>
      </c>
      <c r="AF183" s="1"/>
      <c r="AG183" s="28" t="s">
        <v>1634</v>
      </c>
      <c r="AH183" s="1"/>
      <c r="AI183" s="28" t="s">
        <v>1634</v>
      </c>
      <c r="AJ183" s="1"/>
      <c r="AK183" s="28" t="s">
        <v>1634</v>
      </c>
      <c r="AL183" s="1"/>
      <c r="AM183" s="28" t="s">
        <v>1634</v>
      </c>
      <c r="AN183" s="37"/>
      <c r="AO183" s="36"/>
      <c r="AP183" s="28" t="s">
        <v>1634</v>
      </c>
      <c r="AQ183" s="36"/>
      <c r="AR183" s="28" t="s">
        <v>1634</v>
      </c>
      <c r="AS183" s="36" t="str">
        <f>IF(AR183="","",VLOOKUP(AR183,評価表!$B$2:$C$15,2))</f>
        <v/>
      </c>
      <c r="AT183" s="28" t="s">
        <v>1634</v>
      </c>
      <c r="AU183" s="36" t="str">
        <f>IF(AT183="","",VLOOKUP(AT183,評価表!$B$2:$C$15,2))</f>
        <v/>
      </c>
      <c r="AV183" s="28" t="s">
        <v>1634</v>
      </c>
      <c r="AW183" s="37"/>
      <c r="AX183" s="36" t="str">
        <f>IF(AV183="","",VLOOKUP(AV183,評価表!$B$2:$C$15,2))</f>
        <v/>
      </c>
      <c r="AY183" s="28" t="s">
        <v>1634</v>
      </c>
      <c r="AZ183" s="36" t="str">
        <f>IF(AY183="","",VLOOKUP(AY183,評価表!$B$2:$C$15,2))</f>
        <v/>
      </c>
      <c r="BA183" s="28" t="s">
        <v>1634</v>
      </c>
      <c r="BB183" s="36" t="str">
        <f>IF(BA183="","",VLOOKUP(BA183,評価表!$B$2:$C$15,2))</f>
        <v/>
      </c>
      <c r="BC183" s="28" t="s">
        <v>1634</v>
      </c>
      <c r="BD183" s="36" t="str">
        <f>IF(BC183="","",VLOOKUP(BC183,評価表!$B$2:$C$15,2))</f>
        <v/>
      </c>
      <c r="BE183" s="28" t="s">
        <v>1634</v>
      </c>
      <c r="BF183" s="36" t="str">
        <f>IF(BE183="","",VLOOKUP(BE183,評価表!$B$2:$C$15,2))</f>
        <v/>
      </c>
      <c r="BG183" s="37"/>
      <c r="BH183" s="36"/>
      <c r="BI183" s="36"/>
      <c r="BJ183" s="36"/>
      <c r="BK183" s="98">
        <f>MAX(L183:BJ183)</f>
        <v>0</v>
      </c>
      <c r="BL183" s="98">
        <f>MIN(L183:BK183)</f>
        <v>0</v>
      </c>
      <c r="BM183" s="81" t="e">
        <f>IF(BL183="","",VLOOKUP(BL183,評価表!$B$3:$C$15,2))</f>
        <v>#N/A</v>
      </c>
      <c r="BN183" s="98">
        <f>BK183-BL183</f>
        <v>0</v>
      </c>
      <c r="BO183" s="98" t="str">
        <f>E183</f>
        <v>いしだ  うた</v>
      </c>
    </row>
    <row r="184" spans="1:67" ht="20.100000000000001" hidden="1" customHeight="1">
      <c r="A184" s="62">
        <v>182</v>
      </c>
      <c r="B184" s="66" t="s">
        <v>675</v>
      </c>
      <c r="C184" s="65" t="s">
        <v>754</v>
      </c>
      <c r="D184" s="62" t="s">
        <v>145</v>
      </c>
      <c r="E184" s="80" t="s">
        <v>755</v>
      </c>
      <c r="F184" s="62" t="s">
        <v>29</v>
      </c>
      <c r="G184" s="78">
        <v>40264</v>
      </c>
      <c r="H184" s="74">
        <f ca="1">DATEDIF($G184,TODAY(),"Y")</f>
        <v>14</v>
      </c>
      <c r="I184" s="82" t="str">
        <f ca="1">CHOOSE(DATEDIF(G184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84" s="62" t="s">
        <v>379</v>
      </c>
      <c r="K184" s="70"/>
      <c r="L184" s="1"/>
      <c r="M184" s="28" t="str">
        <f>IF(L184="","",VLOOKUP(L184,評価表!$B$2:$C$15,2))</f>
        <v/>
      </c>
      <c r="N184" s="1"/>
      <c r="O184" s="28" t="s">
        <v>1634</v>
      </c>
      <c r="P184" s="1"/>
      <c r="Q184" s="28" t="s">
        <v>1634</v>
      </c>
      <c r="R184" s="37"/>
      <c r="S184" s="1"/>
      <c r="T184" s="28" t="s">
        <v>1634</v>
      </c>
      <c r="U184" s="1"/>
      <c r="V184" s="28" t="s">
        <v>1634</v>
      </c>
      <c r="W184" s="1"/>
      <c r="X184" s="28" t="s">
        <v>1634</v>
      </c>
      <c r="Y184" s="1"/>
      <c r="Z184" s="28" t="s">
        <v>1634</v>
      </c>
      <c r="AA184" s="1"/>
      <c r="AB184" s="28" t="s">
        <v>1634</v>
      </c>
      <c r="AC184" s="37"/>
      <c r="AD184" s="1"/>
      <c r="AE184" s="28" t="s">
        <v>1634</v>
      </c>
      <c r="AF184" s="1"/>
      <c r="AG184" s="28" t="s">
        <v>1634</v>
      </c>
      <c r="AH184" s="1"/>
      <c r="AI184" s="28" t="s">
        <v>1634</v>
      </c>
      <c r="AJ184" s="1"/>
      <c r="AK184" s="28" t="s">
        <v>1634</v>
      </c>
      <c r="AL184" s="1"/>
      <c r="AM184" s="28" t="s">
        <v>1634</v>
      </c>
      <c r="AN184" s="37"/>
      <c r="AO184" s="36"/>
      <c r="AP184" s="28" t="s">
        <v>1634</v>
      </c>
      <c r="AQ184" s="36"/>
      <c r="AR184" s="28" t="s">
        <v>1634</v>
      </c>
      <c r="AS184" s="36" t="str">
        <f>IF(AR184="","",VLOOKUP(AR184,評価表!$B$2:$C$15,2))</f>
        <v/>
      </c>
      <c r="AT184" s="28" t="s">
        <v>1634</v>
      </c>
      <c r="AU184" s="36" t="str">
        <f>IF(AT184="","",VLOOKUP(AT184,評価表!$B$2:$C$15,2))</f>
        <v/>
      </c>
      <c r="AV184" s="28" t="s">
        <v>1634</v>
      </c>
      <c r="AW184" s="37"/>
      <c r="AX184" s="36" t="str">
        <f>IF(AV184="","",VLOOKUP(AV184,評価表!$B$2:$C$15,2))</f>
        <v/>
      </c>
      <c r="AY184" s="28" t="s">
        <v>1634</v>
      </c>
      <c r="AZ184" s="36" t="str">
        <f>IF(AY184="","",VLOOKUP(AY184,評価表!$B$2:$C$15,2))</f>
        <v/>
      </c>
      <c r="BA184" s="28" t="s">
        <v>1634</v>
      </c>
      <c r="BB184" s="36" t="str">
        <f>IF(BA184="","",VLOOKUP(BA184,評価表!$B$2:$C$15,2))</f>
        <v/>
      </c>
      <c r="BC184" s="28" t="s">
        <v>1634</v>
      </c>
      <c r="BD184" s="36" t="str">
        <f>IF(BC184="","",VLOOKUP(BC184,評価表!$B$2:$C$15,2))</f>
        <v/>
      </c>
      <c r="BE184" s="28" t="s">
        <v>1634</v>
      </c>
      <c r="BF184" s="36" t="str">
        <f>IF(BE184="","",VLOOKUP(BE184,評価表!$B$2:$C$15,2))</f>
        <v/>
      </c>
      <c r="BG184" s="37"/>
      <c r="BH184" s="36"/>
      <c r="BI184" s="36"/>
      <c r="BJ184" s="36"/>
      <c r="BK184" s="98">
        <f>MAX(L184:BJ184)</f>
        <v>0</v>
      </c>
      <c r="BL184" s="98">
        <f>MIN(L184:BK184)</f>
        <v>0</v>
      </c>
      <c r="BM184" s="81" t="e">
        <f>IF(BL184="","",VLOOKUP(BL184,評価表!$B$3:$C$15,2))</f>
        <v>#N/A</v>
      </c>
      <c r="BN184" s="98">
        <f>BK184-BL184</f>
        <v>0</v>
      </c>
      <c r="BO184" s="98" t="str">
        <f>E184</f>
        <v>たけい こうたろう</v>
      </c>
    </row>
    <row r="185" spans="1:67" ht="20.100000000000001" hidden="1" customHeight="1">
      <c r="A185" s="62">
        <v>183</v>
      </c>
      <c r="B185" s="66" t="s">
        <v>368</v>
      </c>
      <c r="C185" s="72" t="s">
        <v>756</v>
      </c>
      <c r="D185" s="72" t="s">
        <v>144</v>
      </c>
      <c r="E185" s="62" t="s">
        <v>757</v>
      </c>
      <c r="F185" s="62" t="s">
        <v>29</v>
      </c>
      <c r="G185" s="78">
        <v>41305</v>
      </c>
      <c r="H185" s="74">
        <f ca="1">DATEDIF($G185,TODAY(),"Y")</f>
        <v>11</v>
      </c>
      <c r="I185" s="82" t="str">
        <f ca="1">CHOOSE(DATEDIF(G185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85" s="67" t="s">
        <v>352</v>
      </c>
      <c r="K185" s="70"/>
      <c r="L185" s="1"/>
      <c r="M185" s="28" t="str">
        <f>IF(L185="","",VLOOKUP(L185,評価表!$B$2:$C$15,2))</f>
        <v/>
      </c>
      <c r="N185" s="1"/>
      <c r="O185" s="28" t="s">
        <v>1634</v>
      </c>
      <c r="P185" s="1"/>
      <c r="Q185" s="28" t="s">
        <v>1634</v>
      </c>
      <c r="R185" s="37"/>
      <c r="S185" s="1"/>
      <c r="T185" s="28" t="s">
        <v>1634</v>
      </c>
      <c r="U185" s="1"/>
      <c r="V185" s="28" t="s">
        <v>1634</v>
      </c>
      <c r="W185" s="1"/>
      <c r="X185" s="28" t="s">
        <v>1634</v>
      </c>
      <c r="Y185" s="1"/>
      <c r="Z185" s="28" t="s">
        <v>1634</v>
      </c>
      <c r="AA185" s="1"/>
      <c r="AB185" s="28" t="s">
        <v>1634</v>
      </c>
      <c r="AC185" s="37"/>
      <c r="AD185" s="1"/>
      <c r="AE185" s="28" t="s">
        <v>1634</v>
      </c>
      <c r="AF185" s="1"/>
      <c r="AG185" s="28" t="s">
        <v>1634</v>
      </c>
      <c r="AH185" s="1"/>
      <c r="AI185" s="28" t="s">
        <v>1634</v>
      </c>
      <c r="AJ185" s="1"/>
      <c r="AK185" s="28" t="s">
        <v>1634</v>
      </c>
      <c r="AL185" s="1"/>
      <c r="AM185" s="28" t="s">
        <v>1634</v>
      </c>
      <c r="AN185" s="37"/>
      <c r="AO185" s="36"/>
      <c r="AP185" s="28" t="s">
        <v>1634</v>
      </c>
      <c r="AQ185" s="36"/>
      <c r="AR185" s="28" t="s">
        <v>1634</v>
      </c>
      <c r="AS185" s="36" t="str">
        <f>IF(AR185="","",VLOOKUP(AR185,評価表!$B$2:$C$15,2))</f>
        <v/>
      </c>
      <c r="AT185" s="28" t="s">
        <v>1634</v>
      </c>
      <c r="AU185" s="36" t="str">
        <f>IF(AT185="","",VLOOKUP(AT185,評価表!$B$2:$C$15,2))</f>
        <v/>
      </c>
      <c r="AV185" s="28" t="s">
        <v>1634</v>
      </c>
      <c r="AW185" s="37"/>
      <c r="AX185" s="36" t="str">
        <f>IF(AV185="","",VLOOKUP(AV185,評価表!$B$2:$C$15,2))</f>
        <v/>
      </c>
      <c r="AY185" s="28" t="s">
        <v>1634</v>
      </c>
      <c r="AZ185" s="36" t="str">
        <f>IF(AY185="","",VLOOKUP(AY185,評価表!$B$2:$C$15,2))</f>
        <v/>
      </c>
      <c r="BA185" s="28" t="s">
        <v>1634</v>
      </c>
      <c r="BB185" s="36" t="str">
        <f>IF(BA185="","",VLOOKUP(BA185,評価表!$B$2:$C$15,2))</f>
        <v/>
      </c>
      <c r="BC185" s="28" t="s">
        <v>1634</v>
      </c>
      <c r="BD185" s="36" t="str">
        <f>IF(BC185="","",VLOOKUP(BC185,評価表!$B$2:$C$15,2))</f>
        <v/>
      </c>
      <c r="BE185" s="28" t="s">
        <v>1634</v>
      </c>
      <c r="BF185" s="36" t="str">
        <f>IF(BE185="","",VLOOKUP(BE185,評価表!$B$2:$C$15,2))</f>
        <v/>
      </c>
      <c r="BG185" s="37"/>
      <c r="BH185" s="36"/>
      <c r="BI185" s="36"/>
      <c r="BJ185" s="36"/>
      <c r="BK185" s="98">
        <f>MAX(L185:BJ185)</f>
        <v>0</v>
      </c>
      <c r="BL185" s="98">
        <f>MIN(L185:BK185)</f>
        <v>0</v>
      </c>
      <c r="BM185" s="81" t="e">
        <f>IF(BL185="","",VLOOKUP(BL185,評価表!$B$3:$C$15,2))</f>
        <v>#N/A</v>
      </c>
      <c r="BN185" s="98">
        <f>BK185-BL185</f>
        <v>0</v>
      </c>
      <c r="BO185" s="98" t="str">
        <f>E185</f>
        <v>みやもとむつき</v>
      </c>
    </row>
    <row r="186" spans="1:67" ht="20.100000000000001" hidden="1" customHeight="1">
      <c r="A186" s="62">
        <v>184</v>
      </c>
      <c r="B186" s="73" t="s">
        <v>758</v>
      </c>
      <c r="C186" s="65" t="s">
        <v>134</v>
      </c>
      <c r="D186" s="65" t="s">
        <v>146</v>
      </c>
      <c r="E186" s="62" t="s">
        <v>759</v>
      </c>
      <c r="F186" s="62" t="s">
        <v>29</v>
      </c>
      <c r="G186" s="78">
        <v>40350</v>
      </c>
      <c r="H186" s="74">
        <f ca="1">DATEDIF($G186,TODAY(),"Y")</f>
        <v>14</v>
      </c>
      <c r="I186" s="82" t="str">
        <f ca="1">CHOOSE(DATEDIF(G186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86" s="62" t="s">
        <v>477</v>
      </c>
      <c r="K186" s="70"/>
      <c r="L186" s="1"/>
      <c r="M186" s="28"/>
      <c r="N186" s="1"/>
      <c r="O186" s="28"/>
      <c r="P186" s="1"/>
      <c r="Q186" s="28"/>
      <c r="R186" s="37"/>
      <c r="S186" s="1"/>
      <c r="T186" s="28"/>
      <c r="U186" s="1"/>
      <c r="V186" s="28"/>
      <c r="W186" s="1"/>
      <c r="X186" s="28"/>
      <c r="Y186" s="1"/>
      <c r="Z186" s="28"/>
      <c r="AA186" s="1"/>
      <c r="AB186" s="28"/>
      <c r="AC186" s="37"/>
      <c r="AD186" s="1"/>
      <c r="AE186" s="28"/>
      <c r="AF186" s="1"/>
      <c r="AG186" s="28"/>
      <c r="AH186" s="1"/>
      <c r="AI186" s="28"/>
      <c r="AJ186" s="1"/>
      <c r="AK186" s="28"/>
      <c r="AL186" s="1"/>
      <c r="AM186" s="28"/>
      <c r="AN186" s="57"/>
      <c r="AO186" s="36"/>
      <c r="AP186" s="28"/>
      <c r="AQ186" s="36"/>
      <c r="AR186" s="28"/>
      <c r="AS186" s="1"/>
      <c r="AT186" s="28"/>
      <c r="AU186" s="1"/>
      <c r="AV186" s="28"/>
      <c r="AW186" s="37"/>
      <c r="AX186" s="1"/>
      <c r="AY186" s="28"/>
      <c r="AZ186" s="1"/>
      <c r="BA186" s="28"/>
      <c r="BB186" s="1"/>
      <c r="BC186" s="28"/>
      <c r="BD186" s="1"/>
      <c r="BE186" s="28"/>
      <c r="BF186" s="1"/>
      <c r="BG186" s="37"/>
      <c r="BH186" s="1"/>
      <c r="BI186" s="1"/>
      <c r="BJ186" s="1"/>
      <c r="BK186" s="98">
        <f>MAX(L186:BJ186)</f>
        <v>0</v>
      </c>
      <c r="BL186" s="98">
        <f>MIN(L186:BK186)</f>
        <v>0</v>
      </c>
      <c r="BM186" s="81" t="e">
        <f>IF(BL186="","",VLOOKUP(BL186,評価表!$B$3:$C$15,2))</f>
        <v>#N/A</v>
      </c>
      <c r="BN186" s="98">
        <f>BK186-BL186</f>
        <v>0</v>
      </c>
      <c r="BO186" s="98" t="str">
        <f>E186</f>
        <v>みもり れん</v>
      </c>
    </row>
    <row r="187" spans="1:67" ht="20.100000000000001" hidden="1" customHeight="1">
      <c r="A187" s="62">
        <v>185</v>
      </c>
      <c r="B187" s="66" t="s">
        <v>339</v>
      </c>
      <c r="C187" s="65" t="s">
        <v>760</v>
      </c>
      <c r="D187" s="62" t="s">
        <v>333</v>
      </c>
      <c r="E187" s="80" t="s">
        <v>761</v>
      </c>
      <c r="F187" s="62" t="s">
        <v>29</v>
      </c>
      <c r="G187" s="78">
        <v>41182</v>
      </c>
      <c r="H187" s="74">
        <f ca="1">DATEDIF($G187,TODAY(),"Y")</f>
        <v>11</v>
      </c>
      <c r="I187" s="82" t="str">
        <f ca="1">CHOOSE(DATEDIF(G187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87" s="80" t="s">
        <v>762</v>
      </c>
      <c r="K187" s="76"/>
      <c r="L187" s="1"/>
      <c r="M187" s="28" t="str">
        <f>IF(L187="","",VLOOKUP(L187,評価表!$B$2:$C$15,2))</f>
        <v/>
      </c>
      <c r="N187" s="1"/>
      <c r="O187" s="28" t="s">
        <v>1634</v>
      </c>
      <c r="P187" s="1"/>
      <c r="Q187" s="28" t="s">
        <v>1634</v>
      </c>
      <c r="R187" s="37"/>
      <c r="S187" s="1"/>
      <c r="T187" s="28" t="s">
        <v>1634</v>
      </c>
      <c r="U187" s="1"/>
      <c r="V187" s="28" t="s">
        <v>1634</v>
      </c>
      <c r="W187" s="1"/>
      <c r="X187" s="28" t="s">
        <v>1634</v>
      </c>
      <c r="Y187" s="1"/>
      <c r="Z187" s="28" t="s">
        <v>1634</v>
      </c>
      <c r="AA187" s="1"/>
      <c r="AB187" s="28" t="s">
        <v>1634</v>
      </c>
      <c r="AC187" s="37"/>
      <c r="AD187" s="1"/>
      <c r="AE187" s="28" t="s">
        <v>1634</v>
      </c>
      <c r="AF187" s="1"/>
      <c r="AG187" s="28" t="s">
        <v>1634</v>
      </c>
      <c r="AH187" s="1"/>
      <c r="AI187" s="28" t="s">
        <v>1634</v>
      </c>
      <c r="AJ187" s="1"/>
      <c r="AK187" s="28" t="s">
        <v>1634</v>
      </c>
      <c r="AL187" s="1"/>
      <c r="AM187" s="28" t="s">
        <v>1634</v>
      </c>
      <c r="AN187" s="37"/>
      <c r="AO187" s="36"/>
      <c r="AP187" s="28" t="s">
        <v>1634</v>
      </c>
      <c r="AQ187" s="36"/>
      <c r="AR187" s="28" t="s">
        <v>1634</v>
      </c>
      <c r="AS187" s="36" t="str">
        <f>IF(AR187="","",VLOOKUP(AR187,評価表!$B$2:$C$15,2))</f>
        <v/>
      </c>
      <c r="AT187" s="28" t="s">
        <v>1634</v>
      </c>
      <c r="AU187" s="36" t="str">
        <f>IF(AT187="","",VLOOKUP(AT187,評価表!$B$2:$C$15,2))</f>
        <v/>
      </c>
      <c r="AV187" s="28" t="s">
        <v>1634</v>
      </c>
      <c r="AW187" s="37"/>
      <c r="AX187" s="36" t="str">
        <f>IF(AV187="","",VLOOKUP(AV187,評価表!$B$2:$C$15,2))</f>
        <v/>
      </c>
      <c r="AY187" s="28" t="s">
        <v>1634</v>
      </c>
      <c r="AZ187" s="36" t="str">
        <f>IF(AY187="","",VLOOKUP(AY187,評価表!$B$2:$C$15,2))</f>
        <v/>
      </c>
      <c r="BA187" s="28" t="s">
        <v>1634</v>
      </c>
      <c r="BB187" s="36" t="str">
        <f>IF(BA187="","",VLOOKUP(BA187,評価表!$B$2:$C$15,2))</f>
        <v/>
      </c>
      <c r="BC187" s="28" t="s">
        <v>1634</v>
      </c>
      <c r="BD187" s="36" t="str">
        <f>IF(BC187="","",VLOOKUP(BC187,評価表!$B$2:$C$15,2))</f>
        <v/>
      </c>
      <c r="BE187" s="28" t="s">
        <v>1634</v>
      </c>
      <c r="BF187" s="36" t="str">
        <f>IF(BE187="","",VLOOKUP(BE187,評価表!$B$2:$C$15,2))</f>
        <v/>
      </c>
      <c r="BG187" s="37"/>
      <c r="BH187" s="36"/>
      <c r="BI187" s="36"/>
      <c r="BJ187" s="36"/>
      <c r="BK187" s="98">
        <f>MAX(L187:BJ187)</f>
        <v>0</v>
      </c>
      <c r="BL187" s="98">
        <f>MIN(L187:BK187)</f>
        <v>0</v>
      </c>
      <c r="BM187" s="81" t="e">
        <f>IF(BL187="","",VLOOKUP(BL187,評価表!$B$3:$C$15,2))</f>
        <v>#N/A</v>
      </c>
      <c r="BN187" s="98">
        <f>BK187-BL187</f>
        <v>0</v>
      </c>
      <c r="BO187" s="98" t="str">
        <f>E187</f>
        <v>もり　あきひと</v>
      </c>
    </row>
    <row r="188" spans="1:67" ht="20.100000000000001" hidden="1" customHeight="1">
      <c r="A188" s="62">
        <v>186</v>
      </c>
      <c r="B188" s="66" t="s">
        <v>368</v>
      </c>
      <c r="C188" s="77" t="s">
        <v>763</v>
      </c>
      <c r="D188" s="62" t="s">
        <v>400</v>
      </c>
      <c r="E188" s="80" t="s">
        <v>764</v>
      </c>
      <c r="F188" s="80" t="s">
        <v>36</v>
      </c>
      <c r="G188" s="83">
        <v>41071</v>
      </c>
      <c r="H188" s="74">
        <f ca="1">DATEDIF($G188,TODAY(),"Y")</f>
        <v>12</v>
      </c>
      <c r="I188" s="82" t="str">
        <f ca="1">CHOOSE(DATEDIF(G188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88" s="80" t="s">
        <v>412</v>
      </c>
      <c r="K188" s="76"/>
      <c r="L188" s="1"/>
      <c r="M188" s="28" t="str">
        <f>IF(L188="","",VLOOKUP(L188,評価表!$B$2:$C$15,2))</f>
        <v/>
      </c>
      <c r="N188" s="1"/>
      <c r="O188" s="28" t="s">
        <v>1634</v>
      </c>
      <c r="P188" s="1"/>
      <c r="Q188" s="28" t="s">
        <v>1634</v>
      </c>
      <c r="R188" s="37"/>
      <c r="S188" s="1"/>
      <c r="T188" s="28" t="s">
        <v>1634</v>
      </c>
      <c r="U188" s="1"/>
      <c r="V188" s="28" t="s">
        <v>1634</v>
      </c>
      <c r="W188" s="1"/>
      <c r="X188" s="28" t="s">
        <v>1634</v>
      </c>
      <c r="Y188" s="1"/>
      <c r="Z188" s="28" t="s">
        <v>1634</v>
      </c>
      <c r="AA188" s="1"/>
      <c r="AB188" s="28" t="s">
        <v>1634</v>
      </c>
      <c r="AC188" s="37"/>
      <c r="AD188" s="1"/>
      <c r="AE188" s="28" t="s">
        <v>1634</v>
      </c>
      <c r="AF188" s="1"/>
      <c r="AG188" s="28" t="s">
        <v>1634</v>
      </c>
      <c r="AH188" s="1"/>
      <c r="AI188" s="28" t="s">
        <v>1634</v>
      </c>
      <c r="AJ188" s="1"/>
      <c r="AK188" s="28" t="s">
        <v>1634</v>
      </c>
      <c r="AL188" s="1"/>
      <c r="AM188" s="28" t="s">
        <v>1634</v>
      </c>
      <c r="AN188" s="37"/>
      <c r="AO188" s="1"/>
      <c r="AP188" s="28" t="s">
        <v>1634</v>
      </c>
      <c r="AQ188" s="36"/>
      <c r="AR188" s="28" t="s">
        <v>1634</v>
      </c>
      <c r="AS188" s="36" t="str">
        <f>IF(AR188="","",VLOOKUP(AR188,評価表!$B$2:$C$15,2))</f>
        <v/>
      </c>
      <c r="AT188" s="28" t="s">
        <v>1634</v>
      </c>
      <c r="AU188" s="36" t="str">
        <f>IF(AT188="","",VLOOKUP(AT188,評価表!$B$2:$C$15,2))</f>
        <v/>
      </c>
      <c r="AV188" s="28" t="s">
        <v>1634</v>
      </c>
      <c r="AW188" s="37"/>
      <c r="AX188" s="36" t="str">
        <f>IF(AV188="","",VLOOKUP(AV188,評価表!$B$2:$C$15,2))</f>
        <v/>
      </c>
      <c r="AY188" s="28" t="s">
        <v>1634</v>
      </c>
      <c r="AZ188" s="36" t="str">
        <f>IF(AY188="","",VLOOKUP(AY188,評価表!$B$2:$C$15,2))</f>
        <v/>
      </c>
      <c r="BA188" s="28" t="s">
        <v>1634</v>
      </c>
      <c r="BB188" s="36" t="str">
        <f>IF(BA188="","",VLOOKUP(BA188,評価表!$B$2:$C$15,2))</f>
        <v/>
      </c>
      <c r="BC188" s="28" t="s">
        <v>1634</v>
      </c>
      <c r="BD188" s="36" t="str">
        <f>IF(BC188="","",VLOOKUP(BC188,評価表!$B$2:$C$15,2))</f>
        <v/>
      </c>
      <c r="BE188" s="28" t="s">
        <v>1634</v>
      </c>
      <c r="BF188" s="36" t="str">
        <f>IF(BE188="","",VLOOKUP(BE188,評価表!$B$2:$C$15,2))</f>
        <v/>
      </c>
      <c r="BG188" s="37"/>
      <c r="BH188" s="36"/>
      <c r="BI188" s="36"/>
      <c r="BJ188" s="36"/>
      <c r="BK188" s="98">
        <f>MAX(L188:BJ188)</f>
        <v>0</v>
      </c>
      <c r="BL188" s="98">
        <f>MIN(L188:BK188)</f>
        <v>0</v>
      </c>
      <c r="BM188" s="81" t="e">
        <f>IF(BL188="","",VLOOKUP(BL188,評価表!$B$3:$C$15,2))</f>
        <v>#N/A</v>
      </c>
      <c r="BN188" s="98">
        <f>BK188-BL188</f>
        <v>0</v>
      </c>
      <c r="BO188" s="98" t="str">
        <f>E188</f>
        <v>いとう かりん</v>
      </c>
    </row>
    <row r="189" spans="1:67" ht="20.100000000000001" hidden="1" customHeight="1">
      <c r="A189" s="62">
        <v>187</v>
      </c>
      <c r="B189" s="66" t="s">
        <v>409</v>
      </c>
      <c r="C189" s="65" t="s">
        <v>765</v>
      </c>
      <c r="D189" s="62" t="s">
        <v>145</v>
      </c>
      <c r="E189" s="80" t="s">
        <v>766</v>
      </c>
      <c r="F189" s="62" t="s">
        <v>29</v>
      </c>
      <c r="G189" s="78">
        <v>40259</v>
      </c>
      <c r="H189" s="74">
        <f ca="1">DATEDIF($G189,TODAY(),"Y")</f>
        <v>14</v>
      </c>
      <c r="I189" s="82" t="str">
        <f ca="1">CHOOSE(DATEDIF(G189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89" s="80" t="s">
        <v>767</v>
      </c>
      <c r="K189" s="76"/>
      <c r="L189" s="1"/>
      <c r="M189" s="28" t="str">
        <f>IF(L189="","",VLOOKUP(L189,評価表!$B$2:$C$15,2))</f>
        <v/>
      </c>
      <c r="N189" s="1"/>
      <c r="O189" s="28" t="s">
        <v>1634</v>
      </c>
      <c r="P189" s="1"/>
      <c r="Q189" s="28" t="s">
        <v>1634</v>
      </c>
      <c r="R189" s="37"/>
      <c r="S189" s="1"/>
      <c r="T189" s="28" t="s">
        <v>1634</v>
      </c>
      <c r="U189" s="1"/>
      <c r="V189" s="28" t="s">
        <v>1634</v>
      </c>
      <c r="W189" s="1"/>
      <c r="X189" s="28" t="s">
        <v>1634</v>
      </c>
      <c r="Y189" s="1"/>
      <c r="Z189" s="28" t="s">
        <v>1634</v>
      </c>
      <c r="AA189" s="1"/>
      <c r="AB189" s="28" t="s">
        <v>1634</v>
      </c>
      <c r="AC189" s="37"/>
      <c r="AD189" s="1"/>
      <c r="AE189" s="28" t="s">
        <v>1634</v>
      </c>
      <c r="AF189" s="1"/>
      <c r="AG189" s="28" t="s">
        <v>1634</v>
      </c>
      <c r="AH189" s="1"/>
      <c r="AI189" s="28" t="s">
        <v>1634</v>
      </c>
      <c r="AJ189" s="1"/>
      <c r="AK189" s="28" t="s">
        <v>1634</v>
      </c>
      <c r="AL189" s="1"/>
      <c r="AM189" s="28" t="s">
        <v>1634</v>
      </c>
      <c r="AN189" s="37"/>
      <c r="AO189" s="36"/>
      <c r="AP189" s="28" t="s">
        <v>1634</v>
      </c>
      <c r="AQ189" s="36"/>
      <c r="AR189" s="28" t="s">
        <v>1634</v>
      </c>
      <c r="AS189" s="36" t="str">
        <f>IF(AR189="","",VLOOKUP(AR189,評価表!$B$2:$C$15,2))</f>
        <v/>
      </c>
      <c r="AT189" s="28" t="s">
        <v>1634</v>
      </c>
      <c r="AU189" s="36" t="str">
        <f>IF(AT189="","",VLOOKUP(AT189,評価表!$B$2:$C$15,2))</f>
        <v/>
      </c>
      <c r="AV189" s="28" t="s">
        <v>1634</v>
      </c>
      <c r="AW189" s="37"/>
      <c r="AX189" s="36" t="str">
        <f>IF(AV189="","",VLOOKUP(AV189,評価表!$B$2:$C$15,2))</f>
        <v/>
      </c>
      <c r="AY189" s="28" t="s">
        <v>1634</v>
      </c>
      <c r="AZ189" s="36" t="str">
        <f>IF(AY189="","",VLOOKUP(AY189,評価表!$B$2:$C$15,2))</f>
        <v/>
      </c>
      <c r="BA189" s="28" t="s">
        <v>1634</v>
      </c>
      <c r="BB189" s="36" t="str">
        <f>IF(BA189="","",VLOOKUP(BA189,評価表!$B$2:$C$15,2))</f>
        <v/>
      </c>
      <c r="BC189" s="28" t="s">
        <v>1634</v>
      </c>
      <c r="BD189" s="36" t="str">
        <f>IF(BC189="","",VLOOKUP(BC189,評価表!$B$2:$C$15,2))</f>
        <v/>
      </c>
      <c r="BE189" s="28" t="s">
        <v>1634</v>
      </c>
      <c r="BF189" s="36" t="str">
        <f>IF(BE189="","",VLOOKUP(BE189,評価表!$B$2:$C$15,2))</f>
        <v/>
      </c>
      <c r="BG189" s="37"/>
      <c r="BH189" s="36"/>
      <c r="BI189" s="36"/>
      <c r="BJ189" s="36"/>
      <c r="BK189" s="98">
        <f>MAX(L189:BJ189)</f>
        <v>0</v>
      </c>
      <c r="BL189" s="98">
        <f>MIN(L189:BK189)</f>
        <v>0</v>
      </c>
      <c r="BM189" s="81" t="e">
        <f>IF(BL189="","",VLOOKUP(BL189,評価表!$B$3:$C$15,2))</f>
        <v>#N/A</v>
      </c>
      <c r="BN189" s="98">
        <f>BK189-BL189</f>
        <v>0</v>
      </c>
      <c r="BO189" s="98" t="str">
        <f>E189</f>
        <v>とよだ まさゆき</v>
      </c>
    </row>
    <row r="190" spans="1:67" ht="20.100000000000001" hidden="1" customHeight="1">
      <c r="A190" s="62">
        <v>188</v>
      </c>
      <c r="B190" s="66" t="s">
        <v>483</v>
      </c>
      <c r="C190" s="77" t="s">
        <v>768</v>
      </c>
      <c r="D190" s="62" t="s">
        <v>400</v>
      </c>
      <c r="E190" s="80" t="s">
        <v>769</v>
      </c>
      <c r="F190" s="62" t="s">
        <v>29</v>
      </c>
      <c r="G190" s="83">
        <v>39913</v>
      </c>
      <c r="H190" s="74">
        <f ca="1">DATEDIF($G190,TODAY(),"Y")</f>
        <v>15</v>
      </c>
      <c r="I190" s="82" t="str">
        <f ca="1">CHOOSE(DATEDIF(G190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90" s="80" t="s">
        <v>463</v>
      </c>
      <c r="K190" s="76"/>
      <c r="L190" s="1"/>
      <c r="M190" s="28" t="str">
        <f>IF(L190="","",VLOOKUP(L190,評価表!$B$2:$C$15,2))</f>
        <v/>
      </c>
      <c r="N190" s="1"/>
      <c r="O190" s="28" t="s">
        <v>1634</v>
      </c>
      <c r="P190" s="1"/>
      <c r="Q190" s="28" t="s">
        <v>1634</v>
      </c>
      <c r="R190" s="37"/>
      <c r="S190" s="1"/>
      <c r="T190" s="28" t="s">
        <v>1634</v>
      </c>
      <c r="U190" s="1"/>
      <c r="V190" s="28" t="s">
        <v>1634</v>
      </c>
      <c r="W190" s="1"/>
      <c r="X190" s="28" t="s">
        <v>1634</v>
      </c>
      <c r="Y190" s="1"/>
      <c r="Z190" s="28" t="s">
        <v>1634</v>
      </c>
      <c r="AA190" s="1"/>
      <c r="AB190" s="28" t="s">
        <v>1634</v>
      </c>
      <c r="AC190" s="37"/>
      <c r="AD190" s="1"/>
      <c r="AE190" s="28" t="s">
        <v>1634</v>
      </c>
      <c r="AF190" s="1"/>
      <c r="AG190" s="28" t="s">
        <v>1634</v>
      </c>
      <c r="AH190" s="1"/>
      <c r="AI190" s="28" t="s">
        <v>1634</v>
      </c>
      <c r="AJ190" s="1"/>
      <c r="AK190" s="28" t="s">
        <v>1634</v>
      </c>
      <c r="AL190" s="1"/>
      <c r="AM190" s="28" t="s">
        <v>1634</v>
      </c>
      <c r="AN190" s="37"/>
      <c r="AO190" s="1"/>
      <c r="AP190" s="28" t="s">
        <v>1634</v>
      </c>
      <c r="AQ190" s="36"/>
      <c r="AR190" s="28" t="s">
        <v>1634</v>
      </c>
      <c r="AS190" s="36" t="str">
        <f>IF(AR190="","",VLOOKUP(AR190,評価表!$B$2:$C$15,2))</f>
        <v/>
      </c>
      <c r="AT190" s="28" t="s">
        <v>1634</v>
      </c>
      <c r="AU190" s="36" t="str">
        <f>IF(AT190="","",VLOOKUP(AT190,評価表!$B$2:$C$15,2))</f>
        <v/>
      </c>
      <c r="AV190" s="28" t="s">
        <v>1634</v>
      </c>
      <c r="AW190" s="37"/>
      <c r="AX190" s="36" t="str">
        <f>IF(AV190="","",VLOOKUP(AV190,評価表!$B$2:$C$15,2))</f>
        <v/>
      </c>
      <c r="AY190" s="28" t="s">
        <v>1634</v>
      </c>
      <c r="AZ190" s="36" t="str">
        <f>IF(AY190="","",VLOOKUP(AY190,評価表!$B$2:$C$15,2))</f>
        <v/>
      </c>
      <c r="BA190" s="28" t="s">
        <v>1634</v>
      </c>
      <c r="BB190" s="36" t="str">
        <f>IF(BA190="","",VLOOKUP(BA190,評価表!$B$2:$C$15,2))</f>
        <v/>
      </c>
      <c r="BC190" s="28" t="s">
        <v>1634</v>
      </c>
      <c r="BD190" s="36" t="str">
        <f>IF(BC190="","",VLOOKUP(BC190,評価表!$B$2:$C$15,2))</f>
        <v/>
      </c>
      <c r="BE190" s="28" t="s">
        <v>1634</v>
      </c>
      <c r="BF190" s="36" t="str">
        <f>IF(BE190="","",VLOOKUP(BE190,評価表!$B$2:$C$15,2))</f>
        <v/>
      </c>
      <c r="BG190" s="37"/>
      <c r="BH190" s="36"/>
      <c r="BI190" s="36"/>
      <c r="BJ190" s="36"/>
      <c r="BK190" s="98">
        <f>MAX(L190:BJ190)</f>
        <v>0</v>
      </c>
      <c r="BL190" s="98">
        <f>MIN(L190:BK190)</f>
        <v>0</v>
      </c>
      <c r="BM190" s="81" t="e">
        <f>IF(BL190="","",VLOOKUP(BL190,評価表!$B$3:$C$15,2))</f>
        <v>#N/A</v>
      </c>
      <c r="BN190" s="98">
        <f>BK190-BL190</f>
        <v>0</v>
      </c>
      <c r="BO190" s="98" t="str">
        <f>E190</f>
        <v>ならこうすけ</v>
      </c>
    </row>
    <row r="191" spans="1:67" ht="20.100000000000001" customHeight="1">
      <c r="A191" s="62">
        <v>228</v>
      </c>
      <c r="B191" s="73" t="s">
        <v>613</v>
      </c>
      <c r="C191" s="65" t="s">
        <v>165</v>
      </c>
      <c r="D191" s="62" t="s">
        <v>145</v>
      </c>
      <c r="E191" s="62" t="s">
        <v>202</v>
      </c>
      <c r="F191" s="62" t="s">
        <v>29</v>
      </c>
      <c r="G191" s="78">
        <v>41239</v>
      </c>
      <c r="H191" s="74">
        <f ca="1">DATEDIF($G191,TODAY(),"Y")</f>
        <v>11</v>
      </c>
      <c r="I191" s="82" t="str">
        <f ca="1">CHOOSE(DATEDIF(G191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91" s="62" t="s">
        <v>770</v>
      </c>
      <c r="K191" s="69"/>
      <c r="L191" s="1"/>
      <c r="M191" s="28" t="str">
        <f>IF(L191="","",VLOOKUP(L191,評価表!$B$2:$C$15,2))</f>
        <v/>
      </c>
      <c r="N191" s="1"/>
      <c r="O191" s="28" t="s">
        <v>1634</v>
      </c>
      <c r="P191" s="1"/>
      <c r="Q191" s="28" t="s">
        <v>1634</v>
      </c>
      <c r="R191" s="57"/>
      <c r="S191" s="1"/>
      <c r="T191" s="28" t="s">
        <v>1634</v>
      </c>
      <c r="U191" s="1"/>
      <c r="V191" s="28" t="s">
        <v>1634</v>
      </c>
      <c r="W191" s="1"/>
      <c r="X191" s="28" t="s">
        <v>1634</v>
      </c>
      <c r="Y191" s="1"/>
      <c r="Z191" s="28" t="s">
        <v>1634</v>
      </c>
      <c r="AA191" s="1"/>
      <c r="AB191" s="28" t="s">
        <v>1634</v>
      </c>
      <c r="AC191" s="57"/>
      <c r="AD191" s="1"/>
      <c r="AE191" s="28" t="s">
        <v>1634</v>
      </c>
      <c r="AF191" s="1"/>
      <c r="AG191" s="28" t="s">
        <v>1634</v>
      </c>
      <c r="AH191" s="1"/>
      <c r="AI191" s="28" t="s">
        <v>1634</v>
      </c>
      <c r="AJ191" s="1"/>
      <c r="AK191" s="28" t="s">
        <v>1634</v>
      </c>
      <c r="AL191" s="1"/>
      <c r="AM191" s="28" t="s">
        <v>1634</v>
      </c>
      <c r="AN191" s="57" t="s">
        <v>33</v>
      </c>
      <c r="AO191" s="1"/>
      <c r="AP191" s="28" t="s">
        <v>1634</v>
      </c>
      <c r="AQ191" s="1"/>
      <c r="AR191" s="28" t="s">
        <v>1634</v>
      </c>
      <c r="AS191" s="1"/>
      <c r="AT191" s="28" t="s">
        <v>1634</v>
      </c>
      <c r="AU191" s="1">
        <v>8.75</v>
      </c>
      <c r="AV191" s="28" t="s">
        <v>7</v>
      </c>
      <c r="AW191" s="57" t="s">
        <v>1932</v>
      </c>
      <c r="AX191" s="1"/>
      <c r="AY191" s="28" t="s">
        <v>1634</v>
      </c>
      <c r="AZ191" s="1" t="str">
        <f>IF(AY191="","",VLOOKUP(AY191,評価表!$B$2:$C$15,2))</f>
        <v/>
      </c>
      <c r="BA191" s="28" t="s">
        <v>1634</v>
      </c>
      <c r="BB191" s="1" t="str">
        <f>IF(BA191="","",VLOOKUP(BA191,評価表!$B$2:$C$15,2))</f>
        <v/>
      </c>
      <c r="BC191" s="28" t="s">
        <v>1634</v>
      </c>
      <c r="BD191" s="1" t="str">
        <f>IF(BC191="","",VLOOKUP(BC191,評価表!$B$2:$C$15,2))</f>
        <v/>
      </c>
      <c r="BE191" s="28" t="s">
        <v>1634</v>
      </c>
      <c r="BF191" s="1" t="str">
        <f>IF(BE191="","",VLOOKUP(BE191,評価表!$B$2:$C$15,2))</f>
        <v/>
      </c>
      <c r="BG191" s="57" t="s">
        <v>1933</v>
      </c>
      <c r="BH191" s="1">
        <v>8.3699999999999992</v>
      </c>
      <c r="BI191" s="1"/>
      <c r="BJ191" s="1"/>
      <c r="BK191" s="98">
        <f>MAX(L191:BJ191)</f>
        <v>8.75</v>
      </c>
      <c r="BL191" s="98">
        <f>MIN(L191:BK191)</f>
        <v>8.3699999999999992</v>
      </c>
      <c r="BM191" s="81" t="str">
        <f>IF(BL191="","",VLOOKUP(BL191,評価表!$B$3:$C$15,2))</f>
        <v>☆９</v>
      </c>
      <c r="BN191" s="98">
        <f>BK191-BL191</f>
        <v>0.38000000000000078</v>
      </c>
      <c r="BO191" s="98" t="str">
        <f>E191</f>
        <v>はまだしゅう</v>
      </c>
    </row>
    <row r="192" spans="1:67" ht="20.100000000000001" hidden="1" customHeight="1">
      <c r="A192" s="62">
        <v>190</v>
      </c>
      <c r="B192" s="66" t="s">
        <v>368</v>
      </c>
      <c r="C192" s="65" t="s">
        <v>771</v>
      </c>
      <c r="D192" s="65" t="s">
        <v>556</v>
      </c>
      <c r="E192" s="80" t="s">
        <v>772</v>
      </c>
      <c r="F192" s="80" t="s">
        <v>36</v>
      </c>
      <c r="G192" s="83">
        <v>41997</v>
      </c>
      <c r="H192" s="74">
        <f ca="1">DATEDIF($G192,TODAY(),"Y")</f>
        <v>9</v>
      </c>
      <c r="I192" s="82" t="str">
        <f ca="1">CHOOSE(DATEDIF(G192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192" s="80" t="s">
        <v>773</v>
      </c>
      <c r="K192" s="76"/>
      <c r="L192" s="1"/>
      <c r="M192" s="28" t="str">
        <f>IF(L192="","",VLOOKUP(L192,評価表!$B$2:$C$15,2))</f>
        <v/>
      </c>
      <c r="N192" s="1"/>
      <c r="O192" s="28" t="s">
        <v>1634</v>
      </c>
      <c r="P192" s="1"/>
      <c r="Q192" s="28" t="s">
        <v>1634</v>
      </c>
      <c r="R192" s="37"/>
      <c r="S192" s="1"/>
      <c r="T192" s="28" t="s">
        <v>1634</v>
      </c>
      <c r="U192" s="1"/>
      <c r="V192" s="28" t="s">
        <v>1634</v>
      </c>
      <c r="W192" s="1"/>
      <c r="X192" s="28" t="s">
        <v>1634</v>
      </c>
      <c r="Y192" s="1"/>
      <c r="Z192" s="28" t="s">
        <v>1634</v>
      </c>
      <c r="AA192" s="1"/>
      <c r="AB192" s="28" t="s">
        <v>1634</v>
      </c>
      <c r="AC192" s="37"/>
      <c r="AD192" s="1"/>
      <c r="AE192" s="28" t="s">
        <v>1634</v>
      </c>
      <c r="AF192" s="1"/>
      <c r="AG192" s="28" t="s">
        <v>1634</v>
      </c>
      <c r="AH192" s="1"/>
      <c r="AI192" s="28" t="s">
        <v>1634</v>
      </c>
      <c r="AJ192" s="1"/>
      <c r="AK192" s="28" t="s">
        <v>1634</v>
      </c>
      <c r="AL192" s="1"/>
      <c r="AM192" s="28" t="s">
        <v>1634</v>
      </c>
      <c r="AN192" s="37"/>
      <c r="AO192" s="1"/>
      <c r="AP192" s="28" t="s">
        <v>1634</v>
      </c>
      <c r="AQ192" s="36"/>
      <c r="AR192" s="28" t="s">
        <v>1634</v>
      </c>
      <c r="AS192" s="36" t="str">
        <f>IF(AR192="","",VLOOKUP(AR192,評価表!$B$2:$C$15,2))</f>
        <v/>
      </c>
      <c r="AT192" s="28" t="s">
        <v>1634</v>
      </c>
      <c r="AU192" s="36" t="str">
        <f>IF(AT192="","",VLOOKUP(AT192,評価表!$B$2:$C$15,2))</f>
        <v/>
      </c>
      <c r="AV192" s="28" t="s">
        <v>1634</v>
      </c>
      <c r="AW192" s="37"/>
      <c r="AX192" s="36" t="str">
        <f>IF(AV192="","",VLOOKUP(AV192,評価表!$B$2:$C$15,2))</f>
        <v/>
      </c>
      <c r="AY192" s="28" t="s">
        <v>1634</v>
      </c>
      <c r="AZ192" s="36" t="str">
        <f>IF(AY192="","",VLOOKUP(AY192,評価表!$B$2:$C$15,2))</f>
        <v/>
      </c>
      <c r="BA192" s="28" t="s">
        <v>1634</v>
      </c>
      <c r="BB192" s="36" t="str">
        <f>IF(BA192="","",VLOOKUP(BA192,評価表!$B$2:$C$15,2))</f>
        <v/>
      </c>
      <c r="BC192" s="28" t="s">
        <v>1634</v>
      </c>
      <c r="BD192" s="36" t="str">
        <f>IF(BC192="","",VLOOKUP(BC192,評価表!$B$2:$C$15,2))</f>
        <v/>
      </c>
      <c r="BE192" s="28" t="s">
        <v>1634</v>
      </c>
      <c r="BF192" s="36" t="str">
        <f>IF(BE192="","",VLOOKUP(BE192,評価表!$B$2:$C$15,2))</f>
        <v/>
      </c>
      <c r="BG192" s="37"/>
      <c r="BH192" s="36"/>
      <c r="BI192" s="36"/>
      <c r="BJ192" s="36"/>
      <c r="BK192" s="98">
        <f>MAX(L192:BJ192)</f>
        <v>0</v>
      </c>
      <c r="BL192" s="98">
        <f>MIN(L192:BK192)</f>
        <v>0</v>
      </c>
      <c r="BM192" s="81" t="e">
        <f>IF(BL192="","",VLOOKUP(BL192,評価表!$B$3:$C$15,2))</f>
        <v>#N/A</v>
      </c>
      <c r="BN192" s="98">
        <f>BK192-BL192</f>
        <v>0</v>
      </c>
      <c r="BO192" s="98" t="str">
        <f>E192</f>
        <v>たけだ あかね</v>
      </c>
    </row>
    <row r="193" spans="1:67" ht="20.100000000000001" hidden="1" customHeight="1">
      <c r="A193" s="62">
        <v>191</v>
      </c>
      <c r="B193" s="66" t="s">
        <v>368</v>
      </c>
      <c r="C193" s="65" t="s">
        <v>774</v>
      </c>
      <c r="D193" s="62" t="s">
        <v>145</v>
      </c>
      <c r="E193" s="80" t="s">
        <v>775</v>
      </c>
      <c r="F193" s="62" t="s">
        <v>29</v>
      </c>
      <c r="G193" s="78">
        <v>40921</v>
      </c>
      <c r="H193" s="74">
        <f ca="1">DATEDIF($G193,TODAY(),"Y")</f>
        <v>12</v>
      </c>
      <c r="I193" s="82" t="str">
        <f ca="1">CHOOSE(DATEDIF(G193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193" s="62" t="s">
        <v>379</v>
      </c>
      <c r="K193" s="70"/>
      <c r="L193" s="1"/>
      <c r="M193" s="28" t="str">
        <f>IF(L193="","",VLOOKUP(L193,評価表!$B$2:$C$15,2))</f>
        <v/>
      </c>
      <c r="N193" s="1"/>
      <c r="O193" s="28" t="s">
        <v>1634</v>
      </c>
      <c r="P193" s="1"/>
      <c r="Q193" s="28" t="s">
        <v>1634</v>
      </c>
      <c r="R193" s="37"/>
      <c r="S193" s="1"/>
      <c r="T193" s="28" t="s">
        <v>1634</v>
      </c>
      <c r="U193" s="1"/>
      <c r="V193" s="28" t="s">
        <v>1634</v>
      </c>
      <c r="W193" s="1"/>
      <c r="X193" s="28" t="s">
        <v>1634</v>
      </c>
      <c r="Y193" s="1"/>
      <c r="Z193" s="28" t="s">
        <v>1634</v>
      </c>
      <c r="AA193" s="1"/>
      <c r="AB193" s="28" t="s">
        <v>1634</v>
      </c>
      <c r="AC193" s="37"/>
      <c r="AD193" s="1"/>
      <c r="AE193" s="28" t="s">
        <v>1634</v>
      </c>
      <c r="AF193" s="1"/>
      <c r="AG193" s="28" t="s">
        <v>1634</v>
      </c>
      <c r="AH193" s="1"/>
      <c r="AI193" s="28" t="s">
        <v>1634</v>
      </c>
      <c r="AJ193" s="1"/>
      <c r="AK193" s="28" t="s">
        <v>1634</v>
      </c>
      <c r="AL193" s="1"/>
      <c r="AM193" s="28" t="s">
        <v>1634</v>
      </c>
      <c r="AN193" s="37"/>
      <c r="AO193" s="36"/>
      <c r="AP193" s="28" t="s">
        <v>1634</v>
      </c>
      <c r="AQ193" s="36"/>
      <c r="AR193" s="28" t="s">
        <v>1634</v>
      </c>
      <c r="AS193" s="36" t="str">
        <f>IF(AR193="","",VLOOKUP(AR193,評価表!$B$2:$C$15,2))</f>
        <v/>
      </c>
      <c r="AT193" s="28" t="s">
        <v>1634</v>
      </c>
      <c r="AU193" s="36" t="str">
        <f>IF(AT193="","",VLOOKUP(AT193,評価表!$B$2:$C$15,2))</f>
        <v/>
      </c>
      <c r="AV193" s="28" t="s">
        <v>1634</v>
      </c>
      <c r="AW193" s="37"/>
      <c r="AX193" s="36" t="str">
        <f>IF(AV193="","",VLOOKUP(AV193,評価表!$B$2:$C$15,2))</f>
        <v/>
      </c>
      <c r="AY193" s="28" t="s">
        <v>1634</v>
      </c>
      <c r="AZ193" s="36" t="str">
        <f>IF(AY193="","",VLOOKUP(AY193,評価表!$B$2:$C$15,2))</f>
        <v/>
      </c>
      <c r="BA193" s="28" t="s">
        <v>1634</v>
      </c>
      <c r="BB193" s="36" t="str">
        <f>IF(BA193="","",VLOOKUP(BA193,評価表!$B$2:$C$15,2))</f>
        <v/>
      </c>
      <c r="BC193" s="28" t="s">
        <v>1634</v>
      </c>
      <c r="BD193" s="36" t="str">
        <f>IF(BC193="","",VLOOKUP(BC193,評価表!$B$2:$C$15,2))</f>
        <v/>
      </c>
      <c r="BE193" s="28" t="s">
        <v>1634</v>
      </c>
      <c r="BF193" s="36" t="str">
        <f>IF(BE193="","",VLOOKUP(BE193,評価表!$B$2:$C$15,2))</f>
        <v/>
      </c>
      <c r="BG193" s="37"/>
      <c r="BH193" s="36"/>
      <c r="BI193" s="36"/>
      <c r="BJ193" s="36"/>
      <c r="BK193" s="98">
        <f>MAX(L193:BJ193)</f>
        <v>0</v>
      </c>
      <c r="BL193" s="98">
        <f>MIN(L193:BK193)</f>
        <v>0</v>
      </c>
      <c r="BM193" s="81" t="e">
        <f>IF(BL193="","",VLOOKUP(BL193,評価表!$B$3:$C$15,2))</f>
        <v>#N/A</v>
      </c>
      <c r="BN193" s="98">
        <f>BK193-BL193</f>
        <v>0</v>
      </c>
      <c r="BO193" s="98" t="str">
        <f>E193</f>
        <v>ふじたゆうき</v>
      </c>
    </row>
    <row r="194" spans="1:67" ht="20.100000000000001" hidden="1" customHeight="1">
      <c r="A194" s="62">
        <v>192</v>
      </c>
      <c r="B194" s="66" t="s">
        <v>368</v>
      </c>
      <c r="C194" s="65" t="s">
        <v>776</v>
      </c>
      <c r="D194" s="62" t="s">
        <v>145</v>
      </c>
      <c r="E194" s="80" t="s">
        <v>777</v>
      </c>
      <c r="F194" s="62" t="s">
        <v>29</v>
      </c>
      <c r="G194" s="78">
        <v>40175</v>
      </c>
      <c r="H194" s="74">
        <f ca="1">DATEDIF($G194,TODAY(),"Y")</f>
        <v>14</v>
      </c>
      <c r="I194" s="82" t="str">
        <f ca="1">CHOOSE(DATEDIF(G194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194" s="62" t="s">
        <v>379</v>
      </c>
      <c r="K194" s="70"/>
      <c r="L194" s="1"/>
      <c r="M194" s="28" t="str">
        <f>IF(L194="","",VLOOKUP(L194,評価表!$B$2:$C$15,2))</f>
        <v/>
      </c>
      <c r="N194" s="1"/>
      <c r="O194" s="28" t="s">
        <v>1634</v>
      </c>
      <c r="P194" s="1"/>
      <c r="Q194" s="28" t="s">
        <v>1634</v>
      </c>
      <c r="R194" s="37"/>
      <c r="S194" s="1"/>
      <c r="T194" s="28" t="s">
        <v>1634</v>
      </c>
      <c r="U194" s="1"/>
      <c r="V194" s="28" t="s">
        <v>1634</v>
      </c>
      <c r="W194" s="1"/>
      <c r="X194" s="28" t="s">
        <v>1634</v>
      </c>
      <c r="Y194" s="1"/>
      <c r="Z194" s="28" t="s">
        <v>1634</v>
      </c>
      <c r="AA194" s="1"/>
      <c r="AB194" s="28" t="s">
        <v>1634</v>
      </c>
      <c r="AC194" s="37"/>
      <c r="AD194" s="1"/>
      <c r="AE194" s="28" t="s">
        <v>1634</v>
      </c>
      <c r="AF194" s="1"/>
      <c r="AG194" s="28" t="s">
        <v>1634</v>
      </c>
      <c r="AH194" s="1"/>
      <c r="AI194" s="28" t="s">
        <v>1634</v>
      </c>
      <c r="AJ194" s="1"/>
      <c r="AK194" s="28" t="s">
        <v>1634</v>
      </c>
      <c r="AL194" s="1"/>
      <c r="AM194" s="28" t="s">
        <v>1634</v>
      </c>
      <c r="AN194" s="37"/>
      <c r="AO194" s="36"/>
      <c r="AP194" s="28" t="s">
        <v>1634</v>
      </c>
      <c r="AQ194" s="36"/>
      <c r="AR194" s="28" t="s">
        <v>1634</v>
      </c>
      <c r="AS194" s="36" t="str">
        <f>IF(AR194="","",VLOOKUP(AR194,評価表!$B$2:$C$15,2))</f>
        <v/>
      </c>
      <c r="AT194" s="28" t="s">
        <v>1634</v>
      </c>
      <c r="AU194" s="36" t="str">
        <f>IF(AT194="","",VLOOKUP(AT194,評価表!$B$2:$C$15,2))</f>
        <v/>
      </c>
      <c r="AV194" s="28" t="s">
        <v>1634</v>
      </c>
      <c r="AW194" s="37"/>
      <c r="AX194" s="36" t="str">
        <f>IF(AV194="","",VLOOKUP(AV194,評価表!$B$2:$C$15,2))</f>
        <v/>
      </c>
      <c r="AY194" s="28" t="s">
        <v>1634</v>
      </c>
      <c r="AZ194" s="36" t="str">
        <f>IF(AY194="","",VLOOKUP(AY194,評価表!$B$2:$C$15,2))</f>
        <v/>
      </c>
      <c r="BA194" s="28" t="s">
        <v>1634</v>
      </c>
      <c r="BB194" s="36" t="str">
        <f>IF(BA194="","",VLOOKUP(BA194,評価表!$B$2:$C$15,2))</f>
        <v/>
      </c>
      <c r="BC194" s="28" t="s">
        <v>1634</v>
      </c>
      <c r="BD194" s="36" t="str">
        <f>IF(BC194="","",VLOOKUP(BC194,評価表!$B$2:$C$15,2))</f>
        <v/>
      </c>
      <c r="BE194" s="28" t="s">
        <v>1634</v>
      </c>
      <c r="BF194" s="36" t="str">
        <f>IF(BE194="","",VLOOKUP(BE194,評価表!$B$2:$C$15,2))</f>
        <v/>
      </c>
      <c r="BG194" s="37"/>
      <c r="BH194" s="36"/>
      <c r="BI194" s="36"/>
      <c r="BJ194" s="36"/>
      <c r="BK194" s="98">
        <f>MAX(L194:BJ194)</f>
        <v>0</v>
      </c>
      <c r="BL194" s="98">
        <f>MIN(L194:BK194)</f>
        <v>0</v>
      </c>
      <c r="BM194" s="81" t="e">
        <f>IF(BL194="","",VLOOKUP(BL194,評価表!$B$3:$C$15,2))</f>
        <v>#N/A</v>
      </c>
      <c r="BN194" s="98">
        <f>BK194-BL194</f>
        <v>0</v>
      </c>
      <c r="BO194" s="98" t="str">
        <f>E194</f>
        <v>ふじたゆづき</v>
      </c>
    </row>
    <row r="195" spans="1:67" ht="20.100000000000001" hidden="1" customHeight="1">
      <c r="A195" s="62">
        <v>193</v>
      </c>
      <c r="B195" s="73" t="s">
        <v>443</v>
      </c>
      <c r="C195" s="65" t="s">
        <v>778</v>
      </c>
      <c r="D195" s="62" t="s">
        <v>145</v>
      </c>
      <c r="E195" s="80" t="s">
        <v>779</v>
      </c>
      <c r="F195" s="62" t="s">
        <v>29</v>
      </c>
      <c r="G195" s="78">
        <v>40554</v>
      </c>
      <c r="H195" s="74">
        <f ca="1">DATEDIF($G195,TODAY(),"Y")</f>
        <v>13</v>
      </c>
      <c r="I195" s="82" t="str">
        <f ca="1">CHOOSE(DATEDIF(G195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195" s="80" t="s">
        <v>720</v>
      </c>
      <c r="K195" s="76"/>
      <c r="L195" s="1"/>
      <c r="M195" s="28"/>
      <c r="N195" s="1"/>
      <c r="O195" s="28"/>
      <c r="P195" s="1"/>
      <c r="Q195" s="28"/>
      <c r="R195" s="37"/>
      <c r="S195" s="1"/>
      <c r="T195" s="28"/>
      <c r="U195" s="1"/>
      <c r="V195" s="28"/>
      <c r="W195" s="1"/>
      <c r="X195" s="28"/>
      <c r="Y195" s="1"/>
      <c r="Z195" s="28"/>
      <c r="AA195" s="1"/>
      <c r="AB195" s="28"/>
      <c r="AC195" s="37"/>
      <c r="AD195" s="1"/>
      <c r="AE195" s="28"/>
      <c r="AF195" s="1"/>
      <c r="AG195" s="28"/>
      <c r="AH195" s="1"/>
      <c r="AI195" s="28"/>
      <c r="AJ195" s="1"/>
      <c r="AK195" s="28"/>
      <c r="AL195" s="1"/>
      <c r="AM195" s="28"/>
      <c r="AN195" s="57"/>
      <c r="AO195" s="36"/>
      <c r="AP195" s="28"/>
      <c r="AQ195" s="36"/>
      <c r="AR195" s="28"/>
      <c r="AS195" s="1"/>
      <c r="AT195" s="28"/>
      <c r="AU195" s="1"/>
      <c r="AV195" s="28"/>
      <c r="AW195" s="37"/>
      <c r="AX195" s="1"/>
      <c r="AY195" s="28"/>
      <c r="AZ195" s="1"/>
      <c r="BA195" s="28"/>
      <c r="BB195" s="1"/>
      <c r="BC195" s="28"/>
      <c r="BD195" s="1"/>
      <c r="BE195" s="28"/>
      <c r="BF195" s="1"/>
      <c r="BG195" s="37"/>
      <c r="BH195" s="1"/>
      <c r="BI195" s="1"/>
      <c r="BJ195" s="1"/>
      <c r="BK195" s="98">
        <f>MAX(L195:BJ195)</f>
        <v>0</v>
      </c>
      <c r="BL195" s="98">
        <f>MIN(L195:BK195)</f>
        <v>0</v>
      </c>
      <c r="BM195" s="81" t="e">
        <f>IF(BL195="","",VLOOKUP(BL195,評価表!$B$3:$C$15,2))</f>
        <v>#N/A</v>
      </c>
      <c r="BN195" s="98">
        <f>BK195-BL195</f>
        <v>0</v>
      </c>
      <c r="BO195" s="98" t="str">
        <f>E195</f>
        <v>えんどう りょう</v>
      </c>
    </row>
    <row r="196" spans="1:67" ht="20.100000000000001" hidden="1" customHeight="1">
      <c r="A196" s="62">
        <v>194</v>
      </c>
      <c r="B196" s="66" t="s">
        <v>386</v>
      </c>
      <c r="C196" s="65" t="s">
        <v>780</v>
      </c>
      <c r="D196" s="62" t="s">
        <v>333</v>
      </c>
      <c r="E196" s="80" t="s">
        <v>781</v>
      </c>
      <c r="F196" s="80" t="s">
        <v>36</v>
      </c>
      <c r="G196" s="78">
        <v>39789</v>
      </c>
      <c r="H196" s="74">
        <f ca="1">DATEDIF($G196,TODAY(),"Y")</f>
        <v>15</v>
      </c>
      <c r="I196" s="82" t="str">
        <f ca="1">CHOOSE(DATEDIF(G196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96" s="80" t="s">
        <v>720</v>
      </c>
      <c r="K196" s="76"/>
      <c r="L196" s="1"/>
      <c r="M196" s="28" t="str">
        <f>IF(L196="","",VLOOKUP(L196,評価表!$B$2:$C$15,2))</f>
        <v/>
      </c>
      <c r="N196" s="1"/>
      <c r="O196" s="28" t="s">
        <v>1634</v>
      </c>
      <c r="P196" s="1"/>
      <c r="Q196" s="28" t="s">
        <v>1634</v>
      </c>
      <c r="R196" s="37"/>
      <c r="S196" s="1"/>
      <c r="T196" s="28" t="s">
        <v>1634</v>
      </c>
      <c r="U196" s="1"/>
      <c r="V196" s="28" t="s">
        <v>1634</v>
      </c>
      <c r="W196" s="1"/>
      <c r="X196" s="28" t="s">
        <v>1634</v>
      </c>
      <c r="Y196" s="1"/>
      <c r="Z196" s="28" t="s">
        <v>1634</v>
      </c>
      <c r="AA196" s="1"/>
      <c r="AB196" s="28" t="s">
        <v>1634</v>
      </c>
      <c r="AC196" s="37"/>
      <c r="AD196" s="1"/>
      <c r="AE196" s="28" t="s">
        <v>1634</v>
      </c>
      <c r="AF196" s="1"/>
      <c r="AG196" s="28" t="s">
        <v>1634</v>
      </c>
      <c r="AH196" s="1"/>
      <c r="AI196" s="28" t="s">
        <v>1634</v>
      </c>
      <c r="AJ196" s="1"/>
      <c r="AK196" s="28" t="s">
        <v>1634</v>
      </c>
      <c r="AL196" s="1"/>
      <c r="AM196" s="28" t="s">
        <v>1634</v>
      </c>
      <c r="AN196" s="37"/>
      <c r="AO196" s="36"/>
      <c r="AP196" s="28" t="s">
        <v>1634</v>
      </c>
      <c r="AQ196" s="36"/>
      <c r="AR196" s="28" t="s">
        <v>1634</v>
      </c>
      <c r="AS196" s="36" t="str">
        <f>IF(AR196="","",VLOOKUP(AR196,評価表!$B$2:$C$15,2))</f>
        <v/>
      </c>
      <c r="AT196" s="28" t="s">
        <v>1634</v>
      </c>
      <c r="AU196" s="36" t="str">
        <f>IF(AT196="","",VLOOKUP(AT196,評価表!$B$2:$C$15,2))</f>
        <v/>
      </c>
      <c r="AV196" s="28" t="s">
        <v>1634</v>
      </c>
      <c r="AW196" s="37"/>
      <c r="AX196" s="36" t="str">
        <f>IF(AV196="","",VLOOKUP(AV196,評価表!$B$2:$C$15,2))</f>
        <v/>
      </c>
      <c r="AY196" s="28" t="s">
        <v>1634</v>
      </c>
      <c r="AZ196" s="36" t="str">
        <f>IF(AY196="","",VLOOKUP(AY196,評価表!$B$2:$C$15,2))</f>
        <v/>
      </c>
      <c r="BA196" s="28" t="s">
        <v>1634</v>
      </c>
      <c r="BB196" s="36" t="str">
        <f>IF(BA196="","",VLOOKUP(BA196,評価表!$B$2:$C$15,2))</f>
        <v/>
      </c>
      <c r="BC196" s="28" t="s">
        <v>1634</v>
      </c>
      <c r="BD196" s="36" t="str">
        <f>IF(BC196="","",VLOOKUP(BC196,評価表!$B$2:$C$15,2))</f>
        <v/>
      </c>
      <c r="BE196" s="28" t="s">
        <v>1634</v>
      </c>
      <c r="BF196" s="36" t="str">
        <f>IF(BE196="","",VLOOKUP(BE196,評価表!$B$2:$C$15,2))</f>
        <v/>
      </c>
      <c r="BG196" s="37"/>
      <c r="BH196" s="36"/>
      <c r="BI196" s="36"/>
      <c r="BJ196" s="36"/>
      <c r="BK196" s="98">
        <f>MAX(L196:BJ196)</f>
        <v>0</v>
      </c>
      <c r="BL196" s="98">
        <f>MIN(L196:BK196)</f>
        <v>0</v>
      </c>
      <c r="BM196" s="81" t="e">
        <f>IF(BL196="","",VLOOKUP(BL196,評価表!$B$3:$C$15,2))</f>
        <v>#N/A</v>
      </c>
      <c r="BN196" s="98">
        <f>BK196-BL196</f>
        <v>0</v>
      </c>
      <c r="BO196" s="98" t="str">
        <f>E196</f>
        <v>えんどう れいな</v>
      </c>
    </row>
    <row r="197" spans="1:67" ht="20.100000000000001" hidden="1" customHeight="1">
      <c r="A197" s="62">
        <v>195</v>
      </c>
      <c r="B197" s="73" t="s">
        <v>366</v>
      </c>
      <c r="C197" s="65" t="s">
        <v>782</v>
      </c>
      <c r="D197" s="65" t="s">
        <v>615</v>
      </c>
      <c r="E197" s="62" t="s">
        <v>783</v>
      </c>
      <c r="F197" s="62" t="s">
        <v>36</v>
      </c>
      <c r="G197" s="83">
        <v>32426</v>
      </c>
      <c r="H197" s="74">
        <f ca="1">DATEDIF($G197,TODAY(),"Y")</f>
        <v>35</v>
      </c>
      <c r="I197" s="82" t="str">
        <f ca="1">CHOOSE(DATEDIF(G197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197" s="62"/>
      <c r="K197" s="70"/>
      <c r="L197" s="1"/>
      <c r="M197" s="28" t="str">
        <f>IF(L197="","",VLOOKUP(L197,評価表!$B$2:$C$15,2))</f>
        <v/>
      </c>
      <c r="N197" s="1"/>
      <c r="O197" s="28" t="s">
        <v>1634</v>
      </c>
      <c r="P197" s="1"/>
      <c r="Q197" s="28" t="s">
        <v>1634</v>
      </c>
      <c r="R197" s="37"/>
      <c r="S197" s="1"/>
      <c r="T197" s="28" t="s">
        <v>1634</v>
      </c>
      <c r="U197" s="1"/>
      <c r="V197" s="28" t="s">
        <v>1634</v>
      </c>
      <c r="W197" s="1"/>
      <c r="X197" s="28" t="s">
        <v>1634</v>
      </c>
      <c r="Y197" s="1"/>
      <c r="Z197" s="28" t="s">
        <v>1634</v>
      </c>
      <c r="AA197" s="1"/>
      <c r="AB197" s="28" t="s">
        <v>1634</v>
      </c>
      <c r="AC197" s="37"/>
      <c r="AD197" s="1"/>
      <c r="AE197" s="28" t="s">
        <v>1634</v>
      </c>
      <c r="AF197" s="1"/>
      <c r="AG197" s="28" t="s">
        <v>1634</v>
      </c>
      <c r="AH197" s="1"/>
      <c r="AI197" s="28" t="s">
        <v>1634</v>
      </c>
      <c r="AJ197" s="1"/>
      <c r="AK197" s="28" t="s">
        <v>1634</v>
      </c>
      <c r="AL197" s="1"/>
      <c r="AM197" s="28" t="s">
        <v>1634</v>
      </c>
      <c r="AN197" s="37"/>
      <c r="AO197" s="1"/>
      <c r="AP197" s="28" t="s">
        <v>1634</v>
      </c>
      <c r="AQ197" s="36"/>
      <c r="AR197" s="28" t="s">
        <v>1634</v>
      </c>
      <c r="AS197" s="36" t="str">
        <f>IF(AR197="","",VLOOKUP(AR197,評価表!$B$2:$C$15,2))</f>
        <v/>
      </c>
      <c r="AT197" s="28" t="s">
        <v>1634</v>
      </c>
      <c r="AU197" s="36" t="str">
        <f>IF(AT197="","",VLOOKUP(AT197,評価表!$B$2:$C$15,2))</f>
        <v/>
      </c>
      <c r="AV197" s="28" t="s">
        <v>1634</v>
      </c>
      <c r="AW197" s="37"/>
      <c r="AX197" s="36" t="str">
        <f>IF(AV197="","",VLOOKUP(AV197,評価表!$B$2:$C$15,2))</f>
        <v/>
      </c>
      <c r="AY197" s="28" t="s">
        <v>1634</v>
      </c>
      <c r="AZ197" s="36" t="str">
        <f>IF(AY197="","",VLOOKUP(AY197,評価表!$B$2:$C$15,2))</f>
        <v/>
      </c>
      <c r="BA197" s="28" t="s">
        <v>1634</v>
      </c>
      <c r="BB197" s="36" t="str">
        <f>IF(BA197="","",VLOOKUP(BA197,評価表!$B$2:$C$15,2))</f>
        <v/>
      </c>
      <c r="BC197" s="28" t="s">
        <v>1634</v>
      </c>
      <c r="BD197" s="36" t="str">
        <f>IF(BC197="","",VLOOKUP(BC197,評価表!$B$2:$C$15,2))</f>
        <v/>
      </c>
      <c r="BE197" s="28" t="s">
        <v>1634</v>
      </c>
      <c r="BF197" s="36" t="str">
        <f>IF(BE197="","",VLOOKUP(BE197,評価表!$B$2:$C$15,2))</f>
        <v/>
      </c>
      <c r="BG197" s="37"/>
      <c r="BH197" s="36"/>
      <c r="BI197" s="36"/>
      <c r="BJ197" s="36"/>
      <c r="BK197" s="98">
        <f>MAX(L197:BJ197)</f>
        <v>0</v>
      </c>
      <c r="BL197" s="98">
        <f>MIN(L197:BK197)</f>
        <v>0</v>
      </c>
      <c r="BM197" s="81" t="e">
        <f>IF(BL197="","",VLOOKUP(BL197,評価表!$B$3:$C$15,2))</f>
        <v>#N/A</v>
      </c>
      <c r="BN197" s="98">
        <f>BK197-BL197</f>
        <v>0</v>
      </c>
      <c r="BO197" s="98" t="str">
        <f>E197</f>
        <v>よなはちあき</v>
      </c>
    </row>
    <row r="198" spans="1:67" ht="20.100000000000001" hidden="1" customHeight="1">
      <c r="A198" s="62">
        <v>196</v>
      </c>
      <c r="B198" s="73" t="s">
        <v>613</v>
      </c>
      <c r="C198" s="65" t="s">
        <v>784</v>
      </c>
      <c r="D198" s="65" t="s">
        <v>629</v>
      </c>
      <c r="E198" s="62" t="s">
        <v>785</v>
      </c>
      <c r="F198" s="62" t="s">
        <v>36</v>
      </c>
      <c r="G198" s="84">
        <v>39681</v>
      </c>
      <c r="H198" s="74">
        <f ca="1">DATEDIF($G198,TODAY(),"Y")</f>
        <v>15</v>
      </c>
      <c r="I198" s="82" t="str">
        <f ca="1">CHOOSE(DATEDIF(G198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198" s="62"/>
      <c r="K198" s="70"/>
      <c r="L198" s="1"/>
      <c r="M198" s="28" t="str">
        <f>IF(L198="","",VLOOKUP(L198,評価表!$B$2:$C$15,2))</f>
        <v/>
      </c>
      <c r="N198" s="1"/>
      <c r="O198" s="28" t="s">
        <v>1634</v>
      </c>
      <c r="P198" s="1"/>
      <c r="Q198" s="28" t="s">
        <v>1634</v>
      </c>
      <c r="R198" s="37"/>
      <c r="S198" s="1"/>
      <c r="T198" s="28" t="s">
        <v>1634</v>
      </c>
      <c r="U198" s="1"/>
      <c r="V198" s="28" t="s">
        <v>1634</v>
      </c>
      <c r="W198" s="1"/>
      <c r="X198" s="28" t="s">
        <v>1634</v>
      </c>
      <c r="Y198" s="1"/>
      <c r="Z198" s="28" t="s">
        <v>1634</v>
      </c>
      <c r="AA198" s="1"/>
      <c r="AB198" s="28" t="s">
        <v>1634</v>
      </c>
      <c r="AC198" s="37"/>
      <c r="AD198" s="1"/>
      <c r="AE198" s="28" t="s">
        <v>1634</v>
      </c>
      <c r="AF198" s="1"/>
      <c r="AG198" s="28" t="s">
        <v>1634</v>
      </c>
      <c r="AH198" s="1"/>
      <c r="AI198" s="28" t="s">
        <v>1634</v>
      </c>
      <c r="AJ198" s="1"/>
      <c r="AK198" s="28" t="s">
        <v>1634</v>
      </c>
      <c r="AL198" s="1"/>
      <c r="AM198" s="28" t="s">
        <v>1634</v>
      </c>
      <c r="AN198" s="37"/>
      <c r="AO198" s="1"/>
      <c r="AP198" s="28" t="s">
        <v>1634</v>
      </c>
      <c r="AQ198" s="36"/>
      <c r="AR198" s="28" t="s">
        <v>1634</v>
      </c>
      <c r="AS198" s="36" t="str">
        <f>IF(AR198="","",VLOOKUP(AR198,評価表!$B$2:$C$15,2))</f>
        <v/>
      </c>
      <c r="AT198" s="28" t="s">
        <v>1634</v>
      </c>
      <c r="AU198" s="36" t="str">
        <f>IF(AT198="","",VLOOKUP(AT198,評価表!$B$2:$C$15,2))</f>
        <v/>
      </c>
      <c r="AV198" s="28" t="s">
        <v>1634</v>
      </c>
      <c r="AW198" s="37"/>
      <c r="AX198" s="36" t="str">
        <f>IF(AV198="","",VLOOKUP(AV198,評価表!$B$2:$C$15,2))</f>
        <v/>
      </c>
      <c r="AY198" s="28" t="s">
        <v>1634</v>
      </c>
      <c r="AZ198" s="36" t="str">
        <f>IF(AY198="","",VLOOKUP(AY198,評価表!$B$2:$C$15,2))</f>
        <v/>
      </c>
      <c r="BA198" s="28" t="s">
        <v>1634</v>
      </c>
      <c r="BB198" s="36" t="str">
        <f>IF(BA198="","",VLOOKUP(BA198,評価表!$B$2:$C$15,2))</f>
        <v/>
      </c>
      <c r="BC198" s="28" t="s">
        <v>1634</v>
      </c>
      <c r="BD198" s="36" t="str">
        <f>IF(BC198="","",VLOOKUP(BC198,評価表!$B$2:$C$15,2))</f>
        <v/>
      </c>
      <c r="BE198" s="28" t="s">
        <v>1634</v>
      </c>
      <c r="BF198" s="36" t="str">
        <f>IF(BE198="","",VLOOKUP(BE198,評価表!$B$2:$C$15,2))</f>
        <v/>
      </c>
      <c r="BG198" s="37"/>
      <c r="BH198" s="36"/>
      <c r="BI198" s="36"/>
      <c r="BJ198" s="36"/>
      <c r="BK198" s="98">
        <f>MAX(L198:BJ198)</f>
        <v>0</v>
      </c>
      <c r="BL198" s="98">
        <f>MIN(L198:BK198)</f>
        <v>0</v>
      </c>
      <c r="BM198" s="81" t="e">
        <f>IF(BL198="","",VLOOKUP(BL198,評価表!$B$3:$C$15,2))</f>
        <v>#N/A</v>
      </c>
      <c r="BN198" s="98">
        <f>BK198-BL198</f>
        <v>0</v>
      </c>
      <c r="BO198" s="98" t="str">
        <f>E198</f>
        <v>よなはあいる</v>
      </c>
    </row>
    <row r="199" spans="1:67" ht="20.100000000000001" hidden="1" customHeight="1">
      <c r="A199" s="62">
        <v>197</v>
      </c>
      <c r="B199" s="73" t="s">
        <v>366</v>
      </c>
      <c r="C199" s="65" t="s">
        <v>786</v>
      </c>
      <c r="D199" s="65" t="s">
        <v>629</v>
      </c>
      <c r="E199" s="62" t="s">
        <v>787</v>
      </c>
      <c r="F199" s="62" t="s">
        <v>36</v>
      </c>
      <c r="G199" s="83">
        <v>41180</v>
      </c>
      <c r="H199" s="74">
        <f ca="1">DATEDIF($G199,TODAY(),"Y")</f>
        <v>11</v>
      </c>
      <c r="I199" s="82" t="str">
        <f ca="1">CHOOSE(DATEDIF(G199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199" s="62"/>
      <c r="K199" s="70"/>
      <c r="L199" s="1"/>
      <c r="M199" s="28" t="str">
        <f>IF(L199="","",VLOOKUP(L199,評価表!$B$2:$C$15,2))</f>
        <v/>
      </c>
      <c r="N199" s="1"/>
      <c r="O199" s="28" t="s">
        <v>1634</v>
      </c>
      <c r="P199" s="1"/>
      <c r="Q199" s="28" t="s">
        <v>1634</v>
      </c>
      <c r="R199" s="37"/>
      <c r="S199" s="1"/>
      <c r="T199" s="28" t="s">
        <v>1634</v>
      </c>
      <c r="U199" s="1"/>
      <c r="V199" s="28" t="s">
        <v>1634</v>
      </c>
      <c r="W199" s="1"/>
      <c r="X199" s="28" t="s">
        <v>1634</v>
      </c>
      <c r="Y199" s="1"/>
      <c r="Z199" s="28" t="s">
        <v>1634</v>
      </c>
      <c r="AA199" s="1"/>
      <c r="AB199" s="28" t="s">
        <v>1634</v>
      </c>
      <c r="AC199" s="37"/>
      <c r="AD199" s="1"/>
      <c r="AE199" s="28" t="s">
        <v>1634</v>
      </c>
      <c r="AF199" s="1"/>
      <c r="AG199" s="28" t="s">
        <v>1634</v>
      </c>
      <c r="AH199" s="1"/>
      <c r="AI199" s="28" t="s">
        <v>1634</v>
      </c>
      <c r="AJ199" s="1"/>
      <c r="AK199" s="28" t="s">
        <v>1634</v>
      </c>
      <c r="AL199" s="1"/>
      <c r="AM199" s="28" t="s">
        <v>1634</v>
      </c>
      <c r="AN199" s="37"/>
      <c r="AO199" s="1"/>
      <c r="AP199" s="28" t="s">
        <v>1634</v>
      </c>
      <c r="AQ199" s="36"/>
      <c r="AR199" s="28" t="s">
        <v>1634</v>
      </c>
      <c r="AS199" s="36" t="str">
        <f>IF(AR199="","",VLOOKUP(AR199,評価表!$B$2:$C$15,2))</f>
        <v/>
      </c>
      <c r="AT199" s="28" t="s">
        <v>1634</v>
      </c>
      <c r="AU199" s="36" t="str">
        <f>IF(AT199="","",VLOOKUP(AT199,評価表!$B$2:$C$15,2))</f>
        <v/>
      </c>
      <c r="AV199" s="28" t="s">
        <v>1634</v>
      </c>
      <c r="AW199" s="37"/>
      <c r="AX199" s="36" t="str">
        <f>IF(AV199="","",VLOOKUP(AV199,評価表!$B$2:$C$15,2))</f>
        <v/>
      </c>
      <c r="AY199" s="28" t="s">
        <v>1634</v>
      </c>
      <c r="AZ199" s="36" t="str">
        <f>IF(AY199="","",VLOOKUP(AY199,評価表!$B$2:$C$15,2))</f>
        <v/>
      </c>
      <c r="BA199" s="28" t="s">
        <v>1634</v>
      </c>
      <c r="BB199" s="36" t="str">
        <f>IF(BA199="","",VLOOKUP(BA199,評価表!$B$2:$C$15,2))</f>
        <v/>
      </c>
      <c r="BC199" s="28" t="s">
        <v>1634</v>
      </c>
      <c r="BD199" s="36" t="str">
        <f>IF(BC199="","",VLOOKUP(BC199,評価表!$B$2:$C$15,2))</f>
        <v/>
      </c>
      <c r="BE199" s="28" t="s">
        <v>1634</v>
      </c>
      <c r="BF199" s="36" t="str">
        <f>IF(BE199="","",VLOOKUP(BE199,評価表!$B$2:$C$15,2))</f>
        <v/>
      </c>
      <c r="BG199" s="37"/>
      <c r="BH199" s="36"/>
      <c r="BI199" s="36"/>
      <c r="BJ199" s="36"/>
      <c r="BK199" s="98">
        <f>MAX(L199:BJ199)</f>
        <v>0</v>
      </c>
      <c r="BL199" s="98">
        <f>MIN(L199:BK199)</f>
        <v>0</v>
      </c>
      <c r="BM199" s="81" t="e">
        <f>IF(BL199="","",VLOOKUP(BL199,評価表!$B$3:$C$15,2))</f>
        <v>#N/A</v>
      </c>
      <c r="BN199" s="98">
        <f>BK199-BL199</f>
        <v>0</v>
      </c>
      <c r="BO199" s="98" t="str">
        <f>E199</f>
        <v>よなはあいさ</v>
      </c>
    </row>
    <row r="200" spans="1:67" ht="20.100000000000001" hidden="1" customHeight="1">
      <c r="A200" s="62">
        <v>198</v>
      </c>
      <c r="B200" s="66" t="s">
        <v>788</v>
      </c>
      <c r="C200" s="65" t="s">
        <v>789</v>
      </c>
      <c r="D200" s="65" t="s">
        <v>629</v>
      </c>
      <c r="E200" s="62" t="s">
        <v>790</v>
      </c>
      <c r="F200" s="62" t="s">
        <v>36</v>
      </c>
      <c r="G200" s="83">
        <v>39266</v>
      </c>
      <c r="H200" s="74">
        <f ca="1">DATEDIF($G200,TODAY(),"Y")</f>
        <v>17</v>
      </c>
      <c r="I200" s="82" t="str">
        <f ca="1">CHOOSE(DATEDIF(G200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200" s="62"/>
      <c r="K200" s="70"/>
      <c r="L200" s="1"/>
      <c r="M200" s="28" t="str">
        <f>IF(L200="","",VLOOKUP(L200,評価表!$B$2:$C$15,2))</f>
        <v/>
      </c>
      <c r="N200" s="1"/>
      <c r="O200" s="28" t="s">
        <v>1634</v>
      </c>
      <c r="P200" s="1"/>
      <c r="Q200" s="28" t="s">
        <v>1634</v>
      </c>
      <c r="R200" s="37"/>
      <c r="S200" s="1"/>
      <c r="T200" s="28" t="s">
        <v>1634</v>
      </c>
      <c r="U200" s="1"/>
      <c r="V200" s="28" t="s">
        <v>1634</v>
      </c>
      <c r="W200" s="1"/>
      <c r="X200" s="28" t="s">
        <v>1634</v>
      </c>
      <c r="Y200" s="1"/>
      <c r="Z200" s="28" t="s">
        <v>1634</v>
      </c>
      <c r="AA200" s="1"/>
      <c r="AB200" s="28" t="s">
        <v>1634</v>
      </c>
      <c r="AC200" s="37"/>
      <c r="AD200" s="1"/>
      <c r="AE200" s="28" t="s">
        <v>1634</v>
      </c>
      <c r="AF200" s="1"/>
      <c r="AG200" s="28" t="s">
        <v>1634</v>
      </c>
      <c r="AH200" s="1"/>
      <c r="AI200" s="28" t="s">
        <v>1634</v>
      </c>
      <c r="AJ200" s="1"/>
      <c r="AK200" s="28" t="s">
        <v>1634</v>
      </c>
      <c r="AL200" s="1"/>
      <c r="AM200" s="28" t="s">
        <v>1634</v>
      </c>
      <c r="AN200" s="37"/>
      <c r="AO200" s="1"/>
      <c r="AP200" s="28" t="s">
        <v>1634</v>
      </c>
      <c r="AQ200" s="36"/>
      <c r="AR200" s="28" t="s">
        <v>1634</v>
      </c>
      <c r="AS200" s="36" t="str">
        <f>IF(AR200="","",VLOOKUP(AR200,評価表!$B$2:$C$15,2))</f>
        <v/>
      </c>
      <c r="AT200" s="28" t="s">
        <v>1634</v>
      </c>
      <c r="AU200" s="36" t="str">
        <f>IF(AT200="","",VLOOKUP(AT200,評価表!$B$2:$C$15,2))</f>
        <v/>
      </c>
      <c r="AV200" s="28" t="s">
        <v>1634</v>
      </c>
      <c r="AW200" s="37"/>
      <c r="AX200" s="36" t="str">
        <f>IF(AV200="","",VLOOKUP(AV200,評価表!$B$2:$C$15,2))</f>
        <v/>
      </c>
      <c r="AY200" s="28" t="s">
        <v>1634</v>
      </c>
      <c r="AZ200" s="36" t="str">
        <f>IF(AY200="","",VLOOKUP(AY200,評価表!$B$2:$C$15,2))</f>
        <v/>
      </c>
      <c r="BA200" s="28" t="s">
        <v>1634</v>
      </c>
      <c r="BB200" s="36" t="str">
        <f>IF(BA200="","",VLOOKUP(BA200,評価表!$B$2:$C$15,2))</f>
        <v/>
      </c>
      <c r="BC200" s="28" t="s">
        <v>1634</v>
      </c>
      <c r="BD200" s="36" t="str">
        <f>IF(BC200="","",VLOOKUP(BC200,評価表!$B$2:$C$15,2))</f>
        <v/>
      </c>
      <c r="BE200" s="28" t="s">
        <v>1634</v>
      </c>
      <c r="BF200" s="36" t="str">
        <f>IF(BE200="","",VLOOKUP(BE200,評価表!$B$2:$C$15,2))</f>
        <v/>
      </c>
      <c r="BG200" s="37"/>
      <c r="BH200" s="36"/>
      <c r="BI200" s="36"/>
      <c r="BJ200" s="36"/>
      <c r="BK200" s="98">
        <f>MAX(L200:BJ200)</f>
        <v>0</v>
      </c>
      <c r="BL200" s="98">
        <f>MIN(L200:BK200)</f>
        <v>0</v>
      </c>
      <c r="BM200" s="81" t="e">
        <f>IF(BL200="","",VLOOKUP(BL200,評価表!$B$3:$C$15,2))</f>
        <v>#N/A</v>
      </c>
      <c r="BN200" s="98">
        <f>BK200-BL200</f>
        <v>0</v>
      </c>
      <c r="BO200" s="98" t="str">
        <f>E200</f>
        <v>たけうち  ゆら</v>
      </c>
    </row>
    <row r="201" spans="1:67" ht="20.100000000000001" hidden="1" customHeight="1">
      <c r="A201" s="62">
        <v>199</v>
      </c>
      <c r="B201" s="73" t="s">
        <v>613</v>
      </c>
      <c r="C201" s="65" t="s">
        <v>791</v>
      </c>
      <c r="D201" s="65" t="s">
        <v>629</v>
      </c>
      <c r="E201" s="62" t="s">
        <v>792</v>
      </c>
      <c r="F201" s="62" t="s">
        <v>29</v>
      </c>
      <c r="G201" s="84">
        <v>27763</v>
      </c>
      <c r="H201" s="74">
        <f ca="1">DATEDIF($G201,TODAY(),"Y")</f>
        <v>48</v>
      </c>
      <c r="I201" s="82" t="str">
        <f ca="1">CHOOSE(DATEDIF(G201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201" s="62"/>
      <c r="K201" s="70"/>
      <c r="L201" s="1"/>
      <c r="M201" s="28" t="str">
        <f>IF(L201="","",VLOOKUP(L201,評価表!$B$2:$C$15,2))</f>
        <v/>
      </c>
      <c r="N201" s="1"/>
      <c r="O201" s="28" t="s">
        <v>1634</v>
      </c>
      <c r="P201" s="1"/>
      <c r="Q201" s="28" t="s">
        <v>1634</v>
      </c>
      <c r="R201" s="37"/>
      <c r="S201" s="1"/>
      <c r="T201" s="28" t="s">
        <v>1634</v>
      </c>
      <c r="U201" s="1"/>
      <c r="V201" s="28" t="s">
        <v>1634</v>
      </c>
      <c r="W201" s="1"/>
      <c r="X201" s="28" t="s">
        <v>1634</v>
      </c>
      <c r="Y201" s="1"/>
      <c r="Z201" s="28" t="s">
        <v>1634</v>
      </c>
      <c r="AA201" s="1"/>
      <c r="AB201" s="28" t="s">
        <v>1634</v>
      </c>
      <c r="AC201" s="37"/>
      <c r="AD201" s="1"/>
      <c r="AE201" s="28" t="s">
        <v>1634</v>
      </c>
      <c r="AF201" s="1"/>
      <c r="AG201" s="28" t="s">
        <v>1634</v>
      </c>
      <c r="AH201" s="1"/>
      <c r="AI201" s="28" t="s">
        <v>1634</v>
      </c>
      <c r="AJ201" s="1"/>
      <c r="AK201" s="28" t="s">
        <v>1634</v>
      </c>
      <c r="AL201" s="1"/>
      <c r="AM201" s="28" t="s">
        <v>1634</v>
      </c>
      <c r="AN201" s="37"/>
      <c r="AO201" s="1"/>
      <c r="AP201" s="28" t="s">
        <v>1634</v>
      </c>
      <c r="AQ201" s="36"/>
      <c r="AR201" s="28" t="s">
        <v>1634</v>
      </c>
      <c r="AS201" s="36" t="str">
        <f>IF(AR201="","",VLOOKUP(AR201,評価表!$B$2:$C$15,2))</f>
        <v/>
      </c>
      <c r="AT201" s="28" t="s">
        <v>1634</v>
      </c>
      <c r="AU201" s="36" t="str">
        <f>IF(AT201="","",VLOOKUP(AT201,評価表!$B$2:$C$15,2))</f>
        <v/>
      </c>
      <c r="AV201" s="28" t="s">
        <v>1634</v>
      </c>
      <c r="AW201" s="37"/>
      <c r="AX201" s="36" t="str">
        <f>IF(AV201="","",VLOOKUP(AV201,評価表!$B$2:$C$15,2))</f>
        <v/>
      </c>
      <c r="AY201" s="28" t="s">
        <v>1634</v>
      </c>
      <c r="AZ201" s="36" t="str">
        <f>IF(AY201="","",VLOOKUP(AY201,評価表!$B$2:$C$15,2))</f>
        <v/>
      </c>
      <c r="BA201" s="28" t="s">
        <v>1634</v>
      </c>
      <c r="BB201" s="36" t="str">
        <f>IF(BA201="","",VLOOKUP(BA201,評価表!$B$2:$C$15,2))</f>
        <v/>
      </c>
      <c r="BC201" s="28" t="s">
        <v>1634</v>
      </c>
      <c r="BD201" s="36" t="str">
        <f>IF(BC201="","",VLOOKUP(BC201,評価表!$B$2:$C$15,2))</f>
        <v/>
      </c>
      <c r="BE201" s="28" t="s">
        <v>1634</v>
      </c>
      <c r="BF201" s="36" t="str">
        <f>IF(BE201="","",VLOOKUP(BE201,評価表!$B$2:$C$15,2))</f>
        <v/>
      </c>
      <c r="BG201" s="37"/>
      <c r="BH201" s="36"/>
      <c r="BI201" s="36"/>
      <c r="BJ201" s="36"/>
      <c r="BK201" s="98">
        <f>MAX(L201:BJ201)</f>
        <v>0</v>
      </c>
      <c r="BL201" s="98">
        <f>MIN(L201:BK201)</f>
        <v>0</v>
      </c>
      <c r="BM201" s="81" t="e">
        <f>IF(BL201="","",VLOOKUP(BL201,評価表!$B$3:$C$15,2))</f>
        <v>#N/A</v>
      </c>
      <c r="BN201" s="98">
        <f>BK201-BL201</f>
        <v>0</v>
      </c>
      <c r="BO201" s="98" t="str">
        <f>E201</f>
        <v>くるすよねくに</v>
      </c>
    </row>
    <row r="202" spans="1:67" ht="20.100000000000001" hidden="1" customHeight="1">
      <c r="A202" s="62">
        <v>200</v>
      </c>
      <c r="B202" s="66" t="s">
        <v>368</v>
      </c>
      <c r="C202" s="65" t="s">
        <v>793</v>
      </c>
      <c r="D202" s="65" t="s">
        <v>615</v>
      </c>
      <c r="E202" s="62" t="s">
        <v>794</v>
      </c>
      <c r="F202" s="62" t="s">
        <v>36</v>
      </c>
      <c r="G202" s="83">
        <v>39238</v>
      </c>
      <c r="H202" s="74">
        <f ca="1">DATEDIF($G202,TODAY(),"Y")</f>
        <v>17</v>
      </c>
      <c r="I202" s="82" t="str">
        <f ca="1">CHOOSE(DATEDIF(G202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202" s="62"/>
      <c r="K202" s="70"/>
      <c r="L202" s="1"/>
      <c r="M202" s="28" t="str">
        <f>IF(L202="","",VLOOKUP(L202,評価表!$B$2:$C$15,2))</f>
        <v/>
      </c>
      <c r="N202" s="1"/>
      <c r="O202" s="28" t="s">
        <v>1634</v>
      </c>
      <c r="P202" s="1"/>
      <c r="Q202" s="28" t="s">
        <v>1634</v>
      </c>
      <c r="R202" s="37"/>
      <c r="S202" s="1"/>
      <c r="T202" s="28" t="s">
        <v>1634</v>
      </c>
      <c r="U202" s="1"/>
      <c r="V202" s="28" t="s">
        <v>1634</v>
      </c>
      <c r="W202" s="1"/>
      <c r="X202" s="28" t="s">
        <v>1634</v>
      </c>
      <c r="Y202" s="1"/>
      <c r="Z202" s="28" t="s">
        <v>1634</v>
      </c>
      <c r="AA202" s="1"/>
      <c r="AB202" s="28" t="s">
        <v>1634</v>
      </c>
      <c r="AC202" s="37"/>
      <c r="AD202" s="1"/>
      <c r="AE202" s="28" t="s">
        <v>1634</v>
      </c>
      <c r="AF202" s="1"/>
      <c r="AG202" s="28" t="s">
        <v>1634</v>
      </c>
      <c r="AH202" s="1"/>
      <c r="AI202" s="28" t="s">
        <v>1634</v>
      </c>
      <c r="AJ202" s="1"/>
      <c r="AK202" s="28" t="s">
        <v>1634</v>
      </c>
      <c r="AL202" s="1"/>
      <c r="AM202" s="28" t="s">
        <v>1634</v>
      </c>
      <c r="AN202" s="37"/>
      <c r="AO202" s="1"/>
      <c r="AP202" s="28" t="s">
        <v>1634</v>
      </c>
      <c r="AQ202" s="36"/>
      <c r="AR202" s="28" t="s">
        <v>1634</v>
      </c>
      <c r="AS202" s="36" t="str">
        <f>IF(AR202="","",VLOOKUP(AR202,評価表!$B$2:$C$15,2))</f>
        <v/>
      </c>
      <c r="AT202" s="28" t="s">
        <v>1634</v>
      </c>
      <c r="AU202" s="36" t="str">
        <f>IF(AT202="","",VLOOKUP(AT202,評価表!$B$2:$C$15,2))</f>
        <v/>
      </c>
      <c r="AV202" s="28" t="s">
        <v>1634</v>
      </c>
      <c r="AW202" s="37"/>
      <c r="AX202" s="36" t="str">
        <f>IF(AV202="","",VLOOKUP(AV202,評価表!$B$2:$C$15,2))</f>
        <v/>
      </c>
      <c r="AY202" s="28" t="s">
        <v>1634</v>
      </c>
      <c r="AZ202" s="36" t="str">
        <f>IF(AY202="","",VLOOKUP(AY202,評価表!$B$2:$C$15,2))</f>
        <v/>
      </c>
      <c r="BA202" s="28" t="s">
        <v>1634</v>
      </c>
      <c r="BB202" s="36" t="str">
        <f>IF(BA202="","",VLOOKUP(BA202,評価表!$B$2:$C$15,2))</f>
        <v/>
      </c>
      <c r="BC202" s="28" t="s">
        <v>1634</v>
      </c>
      <c r="BD202" s="36" t="str">
        <f>IF(BC202="","",VLOOKUP(BC202,評価表!$B$2:$C$15,2))</f>
        <v/>
      </c>
      <c r="BE202" s="28" t="s">
        <v>1634</v>
      </c>
      <c r="BF202" s="36" t="str">
        <f>IF(BE202="","",VLOOKUP(BE202,評価表!$B$2:$C$15,2))</f>
        <v/>
      </c>
      <c r="BG202" s="37"/>
      <c r="BH202" s="36"/>
      <c r="BI202" s="36"/>
      <c r="BJ202" s="36"/>
      <c r="BK202" s="98">
        <f>MAX(L202:BJ202)</f>
        <v>0</v>
      </c>
      <c r="BL202" s="98">
        <f>MIN(L202:BK202)</f>
        <v>0</v>
      </c>
      <c r="BM202" s="81" t="e">
        <f>IF(BL202="","",VLOOKUP(BL202,評価表!$B$3:$C$15,2))</f>
        <v>#N/A</v>
      </c>
      <c r="BN202" s="98">
        <f>BK202-BL202</f>
        <v>0</v>
      </c>
      <c r="BO202" s="98" t="str">
        <f>E202</f>
        <v>くるすあげは</v>
      </c>
    </row>
    <row r="203" spans="1:67" ht="20.100000000000001" hidden="1" customHeight="1">
      <c r="A203" s="62">
        <v>201</v>
      </c>
      <c r="B203" s="73" t="s">
        <v>613</v>
      </c>
      <c r="C203" s="65" t="s">
        <v>795</v>
      </c>
      <c r="D203" s="65" t="s">
        <v>615</v>
      </c>
      <c r="E203" s="62" t="s">
        <v>796</v>
      </c>
      <c r="F203" s="62" t="s">
        <v>36</v>
      </c>
      <c r="G203" s="84">
        <v>40232</v>
      </c>
      <c r="H203" s="74">
        <f ca="1">DATEDIF($G203,TODAY(),"Y")</f>
        <v>14</v>
      </c>
      <c r="I203" s="82" t="str">
        <f ca="1">CHOOSE(DATEDIF(G203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203" s="62"/>
      <c r="K203" s="70"/>
      <c r="L203" s="1"/>
      <c r="M203" s="28" t="str">
        <f>IF(L203="","",VLOOKUP(L203,評価表!$B$2:$C$15,2))</f>
        <v/>
      </c>
      <c r="N203" s="1"/>
      <c r="O203" s="28" t="s">
        <v>1634</v>
      </c>
      <c r="P203" s="1"/>
      <c r="Q203" s="28" t="s">
        <v>1634</v>
      </c>
      <c r="R203" s="37"/>
      <c r="S203" s="1"/>
      <c r="T203" s="28" t="s">
        <v>1634</v>
      </c>
      <c r="U203" s="1"/>
      <c r="V203" s="28" t="s">
        <v>1634</v>
      </c>
      <c r="W203" s="1"/>
      <c r="X203" s="28" t="s">
        <v>1634</v>
      </c>
      <c r="Y203" s="1"/>
      <c r="Z203" s="28" t="s">
        <v>1634</v>
      </c>
      <c r="AA203" s="1"/>
      <c r="AB203" s="28" t="s">
        <v>1634</v>
      </c>
      <c r="AC203" s="37"/>
      <c r="AD203" s="1"/>
      <c r="AE203" s="28" t="s">
        <v>1634</v>
      </c>
      <c r="AF203" s="1"/>
      <c r="AG203" s="28" t="s">
        <v>1634</v>
      </c>
      <c r="AH203" s="1"/>
      <c r="AI203" s="28" t="s">
        <v>1634</v>
      </c>
      <c r="AJ203" s="1"/>
      <c r="AK203" s="28" t="s">
        <v>1634</v>
      </c>
      <c r="AL203" s="1"/>
      <c r="AM203" s="28" t="s">
        <v>1634</v>
      </c>
      <c r="AN203" s="37"/>
      <c r="AO203" s="1"/>
      <c r="AP203" s="28" t="s">
        <v>1634</v>
      </c>
      <c r="AQ203" s="36"/>
      <c r="AR203" s="28" t="s">
        <v>1634</v>
      </c>
      <c r="AS203" s="36" t="str">
        <f>IF(AR203="","",VLOOKUP(AR203,評価表!$B$2:$C$15,2))</f>
        <v/>
      </c>
      <c r="AT203" s="28" t="s">
        <v>1634</v>
      </c>
      <c r="AU203" s="36" t="str">
        <f>IF(AT203="","",VLOOKUP(AT203,評価表!$B$2:$C$15,2))</f>
        <v/>
      </c>
      <c r="AV203" s="28" t="s">
        <v>1634</v>
      </c>
      <c r="AW203" s="37"/>
      <c r="AX203" s="36" t="str">
        <f>IF(AV203="","",VLOOKUP(AV203,評価表!$B$2:$C$15,2))</f>
        <v/>
      </c>
      <c r="AY203" s="28" t="s">
        <v>1634</v>
      </c>
      <c r="AZ203" s="36" t="str">
        <f>IF(AY203="","",VLOOKUP(AY203,評価表!$B$2:$C$15,2))</f>
        <v/>
      </c>
      <c r="BA203" s="28" t="s">
        <v>1634</v>
      </c>
      <c r="BB203" s="36" t="str">
        <f>IF(BA203="","",VLOOKUP(BA203,評価表!$B$2:$C$15,2))</f>
        <v/>
      </c>
      <c r="BC203" s="28" t="s">
        <v>1634</v>
      </c>
      <c r="BD203" s="36" t="str">
        <f>IF(BC203="","",VLOOKUP(BC203,評価表!$B$2:$C$15,2))</f>
        <v/>
      </c>
      <c r="BE203" s="28" t="s">
        <v>1634</v>
      </c>
      <c r="BF203" s="36" t="str">
        <f>IF(BE203="","",VLOOKUP(BE203,評価表!$B$2:$C$15,2))</f>
        <v/>
      </c>
      <c r="BG203" s="37"/>
      <c r="BH203" s="36"/>
      <c r="BI203" s="36"/>
      <c r="BJ203" s="36"/>
      <c r="BK203" s="98">
        <f>MAX(L203:BJ203)</f>
        <v>0</v>
      </c>
      <c r="BL203" s="98">
        <f>MIN(L203:BK203)</f>
        <v>0</v>
      </c>
      <c r="BM203" s="81" t="e">
        <f>IF(BL203="","",VLOOKUP(BL203,評価表!$B$3:$C$15,2))</f>
        <v>#N/A</v>
      </c>
      <c r="BN203" s="98">
        <f>BK203-BL203</f>
        <v>0</v>
      </c>
      <c r="BO203" s="98" t="str">
        <f>E203</f>
        <v>くるすまう</v>
      </c>
    </row>
    <row r="204" spans="1:67" ht="20.100000000000001" hidden="1" customHeight="1">
      <c r="A204" s="62">
        <v>202</v>
      </c>
      <c r="B204" s="66" t="s">
        <v>421</v>
      </c>
      <c r="C204" s="65" t="s">
        <v>797</v>
      </c>
      <c r="D204" s="62" t="s">
        <v>145</v>
      </c>
      <c r="E204" s="74" t="s">
        <v>798</v>
      </c>
      <c r="F204" s="62" t="s">
        <v>29</v>
      </c>
      <c r="G204" s="78">
        <v>40997</v>
      </c>
      <c r="H204" s="74">
        <f ca="1">DATEDIF($G204,TODAY(),"Y")</f>
        <v>12</v>
      </c>
      <c r="I204" s="82" t="str">
        <f ca="1">CHOOSE(DATEDIF(G204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04" s="62" t="s">
        <v>379</v>
      </c>
      <c r="K204" s="70"/>
      <c r="L204" s="1"/>
      <c r="M204" s="28" t="str">
        <f>IF(L204="","",VLOOKUP(L204,評価表!$B$2:$C$15,2))</f>
        <v/>
      </c>
      <c r="N204" s="1"/>
      <c r="O204" s="28" t="s">
        <v>1634</v>
      </c>
      <c r="P204" s="1"/>
      <c r="Q204" s="28" t="s">
        <v>1634</v>
      </c>
      <c r="R204" s="37"/>
      <c r="S204" s="1"/>
      <c r="T204" s="28" t="s">
        <v>1634</v>
      </c>
      <c r="U204" s="1"/>
      <c r="V204" s="28" t="s">
        <v>1634</v>
      </c>
      <c r="W204" s="1"/>
      <c r="X204" s="28" t="s">
        <v>1634</v>
      </c>
      <c r="Y204" s="1"/>
      <c r="Z204" s="28" t="s">
        <v>1634</v>
      </c>
      <c r="AA204" s="1"/>
      <c r="AB204" s="28" t="s">
        <v>1634</v>
      </c>
      <c r="AC204" s="37"/>
      <c r="AD204" s="1"/>
      <c r="AE204" s="28" t="s">
        <v>1634</v>
      </c>
      <c r="AF204" s="1"/>
      <c r="AG204" s="28" t="s">
        <v>1634</v>
      </c>
      <c r="AH204" s="1"/>
      <c r="AI204" s="28" t="s">
        <v>1634</v>
      </c>
      <c r="AJ204" s="1"/>
      <c r="AK204" s="28" t="s">
        <v>1634</v>
      </c>
      <c r="AL204" s="1"/>
      <c r="AM204" s="28" t="s">
        <v>1634</v>
      </c>
      <c r="AN204" s="37"/>
      <c r="AO204" s="36"/>
      <c r="AP204" s="28" t="s">
        <v>1634</v>
      </c>
      <c r="AQ204" s="36"/>
      <c r="AR204" s="28" t="s">
        <v>1634</v>
      </c>
      <c r="AS204" s="36" t="str">
        <f>IF(AR204="","",VLOOKUP(AR204,評価表!$B$2:$C$15,2))</f>
        <v/>
      </c>
      <c r="AT204" s="28" t="s">
        <v>1634</v>
      </c>
      <c r="AU204" s="36" t="str">
        <f>IF(AT204="","",VLOOKUP(AT204,評価表!$B$2:$C$15,2))</f>
        <v/>
      </c>
      <c r="AV204" s="28" t="s">
        <v>1634</v>
      </c>
      <c r="AW204" s="37"/>
      <c r="AX204" s="36" t="str">
        <f>IF(AV204="","",VLOOKUP(AV204,評価表!$B$2:$C$15,2))</f>
        <v/>
      </c>
      <c r="AY204" s="28" t="s">
        <v>1634</v>
      </c>
      <c r="AZ204" s="36" t="str">
        <f>IF(AY204="","",VLOOKUP(AY204,評価表!$B$2:$C$15,2))</f>
        <v/>
      </c>
      <c r="BA204" s="28" t="s">
        <v>1634</v>
      </c>
      <c r="BB204" s="36" t="str">
        <f>IF(BA204="","",VLOOKUP(BA204,評価表!$B$2:$C$15,2))</f>
        <v/>
      </c>
      <c r="BC204" s="28" t="s">
        <v>1634</v>
      </c>
      <c r="BD204" s="36" t="str">
        <f>IF(BC204="","",VLOOKUP(BC204,評価表!$B$2:$C$15,2))</f>
        <v/>
      </c>
      <c r="BE204" s="28" t="s">
        <v>1634</v>
      </c>
      <c r="BF204" s="36" t="str">
        <f>IF(BE204="","",VLOOKUP(BE204,評価表!$B$2:$C$15,2))</f>
        <v/>
      </c>
      <c r="BG204" s="37"/>
      <c r="BH204" s="36"/>
      <c r="BI204" s="36"/>
      <c r="BJ204" s="36"/>
      <c r="BK204" s="98">
        <f>MAX(L204:BJ204)</f>
        <v>0</v>
      </c>
      <c r="BL204" s="98">
        <f>MIN(L204:BK204)</f>
        <v>0</v>
      </c>
      <c r="BM204" s="81" t="e">
        <f>IF(BL204="","",VLOOKUP(BL204,評価表!$B$3:$C$15,2))</f>
        <v>#N/A</v>
      </c>
      <c r="BN204" s="98">
        <f>BK204-BL204</f>
        <v>0</v>
      </c>
      <c r="BO204" s="98" t="str">
        <f>E204</f>
        <v>おつじはるき</v>
      </c>
    </row>
    <row r="205" spans="1:67" ht="20.100000000000001" customHeight="1">
      <c r="A205" s="62">
        <v>412</v>
      </c>
      <c r="B205" s="73" t="s">
        <v>325</v>
      </c>
      <c r="C205" s="65" t="s">
        <v>1243</v>
      </c>
      <c r="D205" s="62" t="s">
        <v>146</v>
      </c>
      <c r="E205" s="62" t="s">
        <v>260</v>
      </c>
      <c r="F205" s="62" t="s">
        <v>32</v>
      </c>
      <c r="G205" s="78">
        <v>40960</v>
      </c>
      <c r="H205" s="74">
        <f ca="1">DATEDIF($G205,TODAY(),"Y")</f>
        <v>12</v>
      </c>
      <c r="I205" s="82" t="str">
        <f ca="1">CHOOSE(DATEDIF(G205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05" s="62" t="s">
        <v>1244</v>
      </c>
      <c r="K205" s="69"/>
      <c r="L205" s="1"/>
      <c r="M205" s="28" t="str">
        <f>IF(L205="","",VLOOKUP(L205,評価表!$B$2:$C$15,2))</f>
        <v/>
      </c>
      <c r="N205" s="1"/>
      <c r="O205" s="28" t="s">
        <v>1634</v>
      </c>
      <c r="P205" s="1"/>
      <c r="Q205" s="28" t="s">
        <v>1634</v>
      </c>
      <c r="R205" s="57"/>
      <c r="S205" s="1"/>
      <c r="T205" s="28" t="s">
        <v>1634</v>
      </c>
      <c r="U205" s="1"/>
      <c r="V205" s="28" t="s">
        <v>1634</v>
      </c>
      <c r="W205" s="1"/>
      <c r="X205" s="28" t="s">
        <v>1634</v>
      </c>
      <c r="Y205" s="1"/>
      <c r="Z205" s="28" t="s">
        <v>1634</v>
      </c>
      <c r="AA205" s="1"/>
      <c r="AB205" s="28" t="s">
        <v>1634</v>
      </c>
      <c r="AC205" s="57"/>
      <c r="AD205" s="1"/>
      <c r="AE205" s="28" t="s">
        <v>1634</v>
      </c>
      <c r="AF205" s="1"/>
      <c r="AG205" s="28" t="s">
        <v>1634</v>
      </c>
      <c r="AH205" s="1"/>
      <c r="AI205" s="28" t="s">
        <v>1634</v>
      </c>
      <c r="AJ205" s="1"/>
      <c r="AK205" s="28" t="s">
        <v>1634</v>
      </c>
      <c r="AL205" s="1"/>
      <c r="AM205" s="28" t="s">
        <v>1634</v>
      </c>
      <c r="AN205" s="57" t="s">
        <v>34</v>
      </c>
      <c r="AO205" s="1"/>
      <c r="AP205" s="28" t="s">
        <v>1634</v>
      </c>
      <c r="AQ205" s="1"/>
      <c r="AR205" s="28" t="s">
        <v>1634</v>
      </c>
      <c r="AS205" s="1"/>
      <c r="AT205" s="28" t="s">
        <v>1634</v>
      </c>
      <c r="AU205" s="1">
        <v>8.4499999999999993</v>
      </c>
      <c r="AV205" s="28" t="s">
        <v>6</v>
      </c>
      <c r="AW205" s="57"/>
      <c r="AX205" s="1"/>
      <c r="AY205" s="28" t="s">
        <v>1634</v>
      </c>
      <c r="AZ205" s="1" t="str">
        <f>IF(AY205="","",VLOOKUP(AY205,評価表!$B$2:$C$15,2))</f>
        <v/>
      </c>
      <c r="BA205" s="28" t="s">
        <v>1634</v>
      </c>
      <c r="BB205" s="1" t="str">
        <f>IF(BA205="","",VLOOKUP(BA205,評価表!$B$2:$C$15,2))</f>
        <v/>
      </c>
      <c r="BC205" s="28" t="s">
        <v>1634</v>
      </c>
      <c r="BD205" s="1" t="str">
        <f>IF(BC205="","",VLOOKUP(BC205,評価表!$B$2:$C$15,2))</f>
        <v/>
      </c>
      <c r="BE205" s="28" t="s">
        <v>1634</v>
      </c>
      <c r="BF205" s="1" t="str">
        <f>IF(BE205="","",VLOOKUP(BE205,評価表!$B$2:$C$15,2))</f>
        <v/>
      </c>
      <c r="BG205" s="57"/>
      <c r="BH205" s="1"/>
      <c r="BI205" s="1"/>
      <c r="BJ205" s="1"/>
      <c r="BK205" s="98">
        <f>MAX(L205:BJ205)</f>
        <v>8.4499999999999993</v>
      </c>
      <c r="BL205" s="98">
        <f>MIN(L205:BK205)</f>
        <v>8.4499999999999993</v>
      </c>
      <c r="BM205" s="81" t="str">
        <f>IF(BL205="","",VLOOKUP(BL205,評価表!$B$3:$C$15,2))</f>
        <v>☆９</v>
      </c>
      <c r="BN205" s="98">
        <f>BK205-BL205</f>
        <v>0</v>
      </c>
      <c r="BO205" s="98" t="str">
        <f>E205</f>
        <v>きたむら　そうすけ</v>
      </c>
    </row>
    <row r="206" spans="1:67" ht="20.100000000000001" hidden="1" customHeight="1">
      <c r="A206" s="62">
        <v>204</v>
      </c>
      <c r="B206" s="64" t="s">
        <v>727</v>
      </c>
      <c r="C206" s="65" t="s">
        <v>800</v>
      </c>
      <c r="D206" s="62" t="s">
        <v>333</v>
      </c>
      <c r="E206" s="62" t="s">
        <v>801</v>
      </c>
      <c r="F206" s="62" t="s">
        <v>36</v>
      </c>
      <c r="G206" s="78">
        <v>41507</v>
      </c>
      <c r="H206" s="74">
        <f ca="1">DATEDIF($G206,TODAY(),"Y")</f>
        <v>10</v>
      </c>
      <c r="I206" s="82" t="str">
        <f ca="1">CHOOSE(DATEDIF(G206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06" s="62" t="s">
        <v>770</v>
      </c>
      <c r="K206" s="70"/>
      <c r="L206" s="1"/>
      <c r="M206" s="28" t="str">
        <f>IF(L206="","",VLOOKUP(L206,評価表!$B$2:$C$15,2))</f>
        <v/>
      </c>
      <c r="N206" s="1"/>
      <c r="O206" s="28" t="s">
        <v>1634</v>
      </c>
      <c r="P206" s="1"/>
      <c r="Q206" s="28" t="s">
        <v>1634</v>
      </c>
      <c r="R206" s="37"/>
      <c r="S206" s="1"/>
      <c r="T206" s="28" t="s">
        <v>1634</v>
      </c>
      <c r="U206" s="1"/>
      <c r="V206" s="28" t="s">
        <v>1634</v>
      </c>
      <c r="W206" s="1"/>
      <c r="X206" s="28" t="s">
        <v>1634</v>
      </c>
      <c r="Y206" s="1"/>
      <c r="Z206" s="28" t="s">
        <v>1634</v>
      </c>
      <c r="AA206" s="1"/>
      <c r="AB206" s="28" t="s">
        <v>1634</v>
      </c>
      <c r="AC206" s="37"/>
      <c r="AD206" s="1"/>
      <c r="AE206" s="28" t="s">
        <v>1634</v>
      </c>
      <c r="AF206" s="1"/>
      <c r="AG206" s="28" t="s">
        <v>1634</v>
      </c>
      <c r="AH206" s="1"/>
      <c r="AI206" s="28" t="s">
        <v>1634</v>
      </c>
      <c r="AJ206" s="1"/>
      <c r="AK206" s="28" t="s">
        <v>1634</v>
      </c>
      <c r="AL206" s="1"/>
      <c r="AM206" s="28" t="s">
        <v>1634</v>
      </c>
      <c r="AN206" s="37"/>
      <c r="AO206" s="36"/>
      <c r="AP206" s="28" t="s">
        <v>1634</v>
      </c>
      <c r="AQ206" s="36"/>
      <c r="AR206" s="28" t="s">
        <v>1634</v>
      </c>
      <c r="AS206" s="36" t="str">
        <f>IF(AR206="","",VLOOKUP(AR206,評価表!$B$2:$C$15,2))</f>
        <v/>
      </c>
      <c r="AT206" s="28" t="s">
        <v>1634</v>
      </c>
      <c r="AU206" s="36" t="str">
        <f>IF(AT206="","",VLOOKUP(AT206,評価表!$B$2:$C$15,2))</f>
        <v/>
      </c>
      <c r="AV206" s="28" t="s">
        <v>1634</v>
      </c>
      <c r="AW206" s="37"/>
      <c r="AX206" s="36" t="str">
        <f>IF(AV206="","",VLOOKUP(AV206,評価表!$B$2:$C$15,2))</f>
        <v/>
      </c>
      <c r="AY206" s="28" t="s">
        <v>1634</v>
      </c>
      <c r="AZ206" s="36" t="str">
        <f>IF(AY206="","",VLOOKUP(AY206,評価表!$B$2:$C$15,2))</f>
        <v/>
      </c>
      <c r="BA206" s="28" t="s">
        <v>1634</v>
      </c>
      <c r="BB206" s="36" t="str">
        <f>IF(BA206="","",VLOOKUP(BA206,評価表!$B$2:$C$15,2))</f>
        <v/>
      </c>
      <c r="BC206" s="28" t="s">
        <v>1634</v>
      </c>
      <c r="BD206" s="36" t="str">
        <f>IF(BC206="","",VLOOKUP(BC206,評価表!$B$2:$C$15,2))</f>
        <v/>
      </c>
      <c r="BE206" s="28" t="s">
        <v>1634</v>
      </c>
      <c r="BF206" s="36" t="str">
        <f>IF(BE206="","",VLOOKUP(BE206,評価表!$B$2:$C$15,2))</f>
        <v/>
      </c>
      <c r="BG206" s="37"/>
      <c r="BH206" s="36"/>
      <c r="BI206" s="36"/>
      <c r="BJ206" s="36"/>
      <c r="BK206" s="98">
        <f>MAX(L206:BJ206)</f>
        <v>0</v>
      </c>
      <c r="BL206" s="98">
        <f>MIN(L206:BK206)</f>
        <v>0</v>
      </c>
      <c r="BM206" s="81" t="e">
        <f>IF(BL206="","",VLOOKUP(BL206,評価表!$B$3:$C$15,2))</f>
        <v>#N/A</v>
      </c>
      <c r="BN206" s="98">
        <f>BK206-BL206</f>
        <v>0</v>
      </c>
      <c r="BO206" s="98" t="str">
        <f>E206</f>
        <v>くにやまれな</v>
      </c>
    </row>
    <row r="207" spans="1:67" ht="20.100000000000001" hidden="1" customHeight="1">
      <c r="A207" s="62">
        <v>205</v>
      </c>
      <c r="B207" s="64" t="s">
        <v>363</v>
      </c>
      <c r="C207" s="77" t="s">
        <v>802</v>
      </c>
      <c r="D207" s="62" t="s">
        <v>400</v>
      </c>
      <c r="E207" s="62" t="s">
        <v>803</v>
      </c>
      <c r="F207" s="62" t="s">
        <v>36</v>
      </c>
      <c r="G207" s="83">
        <v>40589</v>
      </c>
      <c r="H207" s="74">
        <f ca="1">DATEDIF($G207,TODAY(),"Y")</f>
        <v>13</v>
      </c>
      <c r="I207" s="82" t="str">
        <f ca="1">CHOOSE(DATEDIF(G207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07" s="62" t="s">
        <v>463</v>
      </c>
      <c r="K207" s="70"/>
      <c r="L207" s="1"/>
      <c r="M207" s="28" t="str">
        <f>IF(L207="","",VLOOKUP(L207,評価表!$B$2:$C$15,2))</f>
        <v/>
      </c>
      <c r="N207" s="1"/>
      <c r="O207" s="28" t="s">
        <v>1634</v>
      </c>
      <c r="P207" s="1"/>
      <c r="Q207" s="28" t="s">
        <v>1634</v>
      </c>
      <c r="R207" s="37"/>
      <c r="S207" s="1"/>
      <c r="T207" s="28" t="s">
        <v>1634</v>
      </c>
      <c r="U207" s="1"/>
      <c r="V207" s="28" t="s">
        <v>1634</v>
      </c>
      <c r="W207" s="1"/>
      <c r="X207" s="28" t="s">
        <v>1634</v>
      </c>
      <c r="Y207" s="1"/>
      <c r="Z207" s="28" t="s">
        <v>1634</v>
      </c>
      <c r="AA207" s="1"/>
      <c r="AB207" s="28" t="s">
        <v>1634</v>
      </c>
      <c r="AC207" s="37"/>
      <c r="AD207" s="1"/>
      <c r="AE207" s="28" t="s">
        <v>1634</v>
      </c>
      <c r="AF207" s="1"/>
      <c r="AG207" s="28" t="s">
        <v>1634</v>
      </c>
      <c r="AH207" s="1"/>
      <c r="AI207" s="28" t="s">
        <v>1634</v>
      </c>
      <c r="AJ207" s="1"/>
      <c r="AK207" s="28" t="s">
        <v>1634</v>
      </c>
      <c r="AL207" s="1"/>
      <c r="AM207" s="28" t="s">
        <v>1634</v>
      </c>
      <c r="AN207" s="37"/>
      <c r="AO207" s="1"/>
      <c r="AP207" s="28" t="s">
        <v>1634</v>
      </c>
      <c r="AQ207" s="36"/>
      <c r="AR207" s="28" t="s">
        <v>1634</v>
      </c>
      <c r="AS207" s="36" t="str">
        <f>IF(AR207="","",VLOOKUP(AR207,評価表!$B$2:$C$15,2))</f>
        <v/>
      </c>
      <c r="AT207" s="28" t="s">
        <v>1634</v>
      </c>
      <c r="AU207" s="36" t="str">
        <f>IF(AT207="","",VLOOKUP(AT207,評価表!$B$2:$C$15,2))</f>
        <v/>
      </c>
      <c r="AV207" s="28" t="s">
        <v>1634</v>
      </c>
      <c r="AW207" s="37"/>
      <c r="AX207" s="36" t="str">
        <f>IF(AV207="","",VLOOKUP(AV207,評価表!$B$2:$C$15,2))</f>
        <v/>
      </c>
      <c r="AY207" s="28" t="s">
        <v>1634</v>
      </c>
      <c r="AZ207" s="36" t="str">
        <f>IF(AY207="","",VLOOKUP(AY207,評価表!$B$2:$C$15,2))</f>
        <v/>
      </c>
      <c r="BA207" s="28" t="s">
        <v>1634</v>
      </c>
      <c r="BB207" s="36" t="str">
        <f>IF(BA207="","",VLOOKUP(BA207,評価表!$B$2:$C$15,2))</f>
        <v/>
      </c>
      <c r="BC207" s="28" t="s">
        <v>1634</v>
      </c>
      <c r="BD207" s="36" t="str">
        <f>IF(BC207="","",VLOOKUP(BC207,評価表!$B$2:$C$15,2))</f>
        <v/>
      </c>
      <c r="BE207" s="28" t="s">
        <v>1634</v>
      </c>
      <c r="BF207" s="36" t="str">
        <f>IF(BE207="","",VLOOKUP(BE207,評価表!$B$2:$C$15,2))</f>
        <v/>
      </c>
      <c r="BG207" s="37"/>
      <c r="BH207" s="36"/>
      <c r="BI207" s="36"/>
      <c r="BJ207" s="36"/>
      <c r="BK207" s="98">
        <f>MAX(L207:BJ207)</f>
        <v>0</v>
      </c>
      <c r="BL207" s="98">
        <f>MIN(L207:BK207)</f>
        <v>0</v>
      </c>
      <c r="BM207" s="81" t="e">
        <f>IF(BL207="","",VLOOKUP(BL207,評価表!$B$3:$C$15,2))</f>
        <v>#N/A</v>
      </c>
      <c r="BN207" s="98">
        <f>BK207-BL207</f>
        <v>0</v>
      </c>
      <c r="BO207" s="98" t="str">
        <f>E207</f>
        <v>とみざわ みゆ</v>
      </c>
    </row>
    <row r="208" spans="1:67" ht="20.100000000000001" hidden="1" customHeight="1">
      <c r="A208" s="62">
        <v>206</v>
      </c>
      <c r="B208" s="73" t="s">
        <v>325</v>
      </c>
      <c r="C208" s="65" t="s">
        <v>135</v>
      </c>
      <c r="D208" s="62" t="s">
        <v>185</v>
      </c>
      <c r="E208" s="62" t="s">
        <v>194</v>
      </c>
      <c r="F208" s="62" t="s">
        <v>29</v>
      </c>
      <c r="G208" s="78">
        <v>39996</v>
      </c>
      <c r="H208" s="74">
        <f ca="1">DATEDIF($G208,TODAY(),"Y")</f>
        <v>15</v>
      </c>
      <c r="I208" s="82" t="str">
        <f ca="1">CHOOSE(DATEDIF(G208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208" s="62" t="s">
        <v>452</v>
      </c>
      <c r="K208" s="70"/>
      <c r="L208" s="1"/>
      <c r="M208" s="28"/>
      <c r="N208" s="1"/>
      <c r="O208" s="28"/>
      <c r="P208" s="1"/>
      <c r="Q208" s="28"/>
      <c r="R208" s="37"/>
      <c r="S208" s="1"/>
      <c r="T208" s="28"/>
      <c r="U208" s="1"/>
      <c r="V208" s="28"/>
      <c r="W208" s="1"/>
      <c r="X208" s="28"/>
      <c r="Y208" s="1"/>
      <c r="Z208" s="28"/>
      <c r="AA208" s="1"/>
      <c r="AB208" s="28"/>
      <c r="AC208" s="37"/>
      <c r="AD208" s="1"/>
      <c r="AE208" s="28"/>
      <c r="AF208" s="1"/>
      <c r="AG208" s="28"/>
      <c r="AH208" s="1"/>
      <c r="AI208" s="28"/>
      <c r="AJ208" s="1"/>
      <c r="AK208" s="28"/>
      <c r="AL208" s="1"/>
      <c r="AM208" s="28"/>
      <c r="AN208" s="57"/>
      <c r="AO208" s="36"/>
      <c r="AP208" s="28"/>
      <c r="AQ208" s="36"/>
      <c r="AR208" s="28"/>
      <c r="AS208" s="1"/>
      <c r="AT208" s="28"/>
      <c r="AU208" s="1"/>
      <c r="AV208" s="28"/>
      <c r="AW208" s="37"/>
      <c r="AX208" s="1"/>
      <c r="AY208" s="28"/>
      <c r="AZ208" s="1"/>
      <c r="BA208" s="28"/>
      <c r="BB208" s="1"/>
      <c r="BC208" s="28"/>
      <c r="BD208" s="1"/>
      <c r="BE208" s="28"/>
      <c r="BF208" s="1"/>
      <c r="BG208" s="37"/>
      <c r="BH208" s="1"/>
      <c r="BI208" s="1"/>
      <c r="BJ208" s="1"/>
      <c r="BK208" s="98">
        <f>MAX(L208:BJ208)</f>
        <v>0</v>
      </c>
      <c r="BL208" s="98">
        <f>MIN(L208:BK208)</f>
        <v>0</v>
      </c>
      <c r="BM208" s="81" t="e">
        <f>IF(BL208="","",VLOOKUP(BL208,評価表!$B$3:$C$15,2))</f>
        <v>#N/A</v>
      </c>
      <c r="BN208" s="98">
        <f>BK208-BL208</f>
        <v>0</v>
      </c>
      <c r="BO208" s="98" t="str">
        <f>E208</f>
        <v>はしもと くうじ</v>
      </c>
    </row>
    <row r="209" spans="1:67" ht="20.100000000000001" hidden="1" customHeight="1">
      <c r="A209" s="62">
        <v>207</v>
      </c>
      <c r="B209" s="66" t="s">
        <v>489</v>
      </c>
      <c r="C209" s="65" t="s">
        <v>804</v>
      </c>
      <c r="D209" s="62" t="s">
        <v>145</v>
      </c>
      <c r="E209" s="62" t="s">
        <v>805</v>
      </c>
      <c r="F209" s="62" t="s">
        <v>29</v>
      </c>
      <c r="G209" s="78">
        <v>41245</v>
      </c>
      <c r="H209" s="74">
        <f ca="1">DATEDIF($G209,TODAY(),"Y")</f>
        <v>11</v>
      </c>
      <c r="I209" s="82" t="str">
        <f ca="1">CHOOSE(DATEDIF(G209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09" s="62" t="s">
        <v>452</v>
      </c>
      <c r="K209" s="70"/>
      <c r="L209" s="1"/>
      <c r="M209" s="28" t="str">
        <f>IF(L209="","",VLOOKUP(L209,評価表!$B$2:$C$15,2))</f>
        <v/>
      </c>
      <c r="N209" s="1"/>
      <c r="O209" s="28" t="s">
        <v>1634</v>
      </c>
      <c r="P209" s="1"/>
      <c r="Q209" s="28" t="s">
        <v>1634</v>
      </c>
      <c r="R209" s="37"/>
      <c r="S209" s="1"/>
      <c r="T209" s="28" t="s">
        <v>1634</v>
      </c>
      <c r="U209" s="1"/>
      <c r="V209" s="28" t="s">
        <v>1634</v>
      </c>
      <c r="W209" s="1"/>
      <c r="X209" s="28" t="s">
        <v>1634</v>
      </c>
      <c r="Y209" s="1"/>
      <c r="Z209" s="28" t="s">
        <v>1634</v>
      </c>
      <c r="AA209" s="1"/>
      <c r="AB209" s="28" t="s">
        <v>1634</v>
      </c>
      <c r="AC209" s="37"/>
      <c r="AD209" s="1"/>
      <c r="AE209" s="28" t="s">
        <v>1634</v>
      </c>
      <c r="AF209" s="1"/>
      <c r="AG209" s="28" t="s">
        <v>1634</v>
      </c>
      <c r="AH209" s="1"/>
      <c r="AI209" s="28" t="s">
        <v>1634</v>
      </c>
      <c r="AJ209" s="1"/>
      <c r="AK209" s="28" t="s">
        <v>1634</v>
      </c>
      <c r="AL209" s="1"/>
      <c r="AM209" s="28" t="s">
        <v>1634</v>
      </c>
      <c r="AN209" s="37"/>
      <c r="AO209" s="36"/>
      <c r="AP209" s="28" t="s">
        <v>1634</v>
      </c>
      <c r="AQ209" s="36"/>
      <c r="AR209" s="28" t="s">
        <v>1634</v>
      </c>
      <c r="AS209" s="36" t="str">
        <f>IF(AR209="","",VLOOKUP(AR209,評価表!$B$2:$C$15,2))</f>
        <v/>
      </c>
      <c r="AT209" s="28" t="s">
        <v>1634</v>
      </c>
      <c r="AU209" s="36" t="str">
        <f>IF(AT209="","",VLOOKUP(AT209,評価表!$B$2:$C$15,2))</f>
        <v/>
      </c>
      <c r="AV209" s="28" t="s">
        <v>1634</v>
      </c>
      <c r="AW209" s="37"/>
      <c r="AX209" s="36" t="str">
        <f>IF(AV209="","",VLOOKUP(AV209,評価表!$B$2:$C$15,2))</f>
        <v/>
      </c>
      <c r="AY209" s="28" t="s">
        <v>1634</v>
      </c>
      <c r="AZ209" s="36" t="str">
        <f>IF(AY209="","",VLOOKUP(AY209,評価表!$B$2:$C$15,2))</f>
        <v/>
      </c>
      <c r="BA209" s="28" t="s">
        <v>1634</v>
      </c>
      <c r="BB209" s="36" t="str">
        <f>IF(BA209="","",VLOOKUP(BA209,評価表!$B$2:$C$15,2))</f>
        <v/>
      </c>
      <c r="BC209" s="28" t="s">
        <v>1634</v>
      </c>
      <c r="BD209" s="36" t="str">
        <f>IF(BC209="","",VLOOKUP(BC209,評価表!$B$2:$C$15,2))</f>
        <v/>
      </c>
      <c r="BE209" s="28" t="s">
        <v>1634</v>
      </c>
      <c r="BF209" s="36" t="str">
        <f>IF(BE209="","",VLOOKUP(BE209,評価表!$B$2:$C$15,2))</f>
        <v/>
      </c>
      <c r="BG209" s="37"/>
      <c r="BH209" s="36"/>
      <c r="BI209" s="36"/>
      <c r="BJ209" s="36"/>
      <c r="BK209" s="98">
        <f>MAX(L209:BJ209)</f>
        <v>0</v>
      </c>
      <c r="BL209" s="98">
        <f>MIN(L209:BK209)</f>
        <v>0</v>
      </c>
      <c r="BM209" s="81" t="e">
        <f>IF(BL209="","",VLOOKUP(BL209,評価表!$B$3:$C$15,2))</f>
        <v>#N/A</v>
      </c>
      <c r="BN209" s="98">
        <f>BK209-BL209</f>
        <v>0</v>
      </c>
      <c r="BO209" s="98" t="str">
        <f>E209</f>
        <v>みうら　けんと</v>
      </c>
    </row>
    <row r="210" spans="1:67" ht="20.100000000000001" hidden="1" customHeight="1">
      <c r="A210" s="62">
        <v>208</v>
      </c>
      <c r="B210" s="73" t="s">
        <v>353</v>
      </c>
      <c r="C210" s="65" t="s">
        <v>806</v>
      </c>
      <c r="D210" s="62" t="s">
        <v>145</v>
      </c>
      <c r="E210" s="62" t="s">
        <v>807</v>
      </c>
      <c r="F210" s="62" t="s">
        <v>29</v>
      </c>
      <c r="G210" s="78">
        <v>41337</v>
      </c>
      <c r="H210" s="74">
        <f ca="1">DATEDIF($G210,TODAY(),"Y")</f>
        <v>11</v>
      </c>
      <c r="I210" s="82" t="str">
        <f ca="1">CHOOSE(DATEDIF(G210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10" s="62" t="s">
        <v>379</v>
      </c>
      <c r="K210" s="70"/>
      <c r="L210" s="1"/>
      <c r="M210" s="28" t="str">
        <f>IF(L210="","",VLOOKUP(L210,評価表!$B$2:$C$15,2))</f>
        <v/>
      </c>
      <c r="N210" s="1"/>
      <c r="O210" s="28" t="s">
        <v>1634</v>
      </c>
      <c r="P210" s="1"/>
      <c r="Q210" s="28" t="s">
        <v>1634</v>
      </c>
      <c r="R210" s="37"/>
      <c r="S210" s="1"/>
      <c r="T210" s="28" t="s">
        <v>1634</v>
      </c>
      <c r="U210" s="1"/>
      <c r="V210" s="28" t="s">
        <v>1634</v>
      </c>
      <c r="W210" s="1"/>
      <c r="X210" s="28" t="s">
        <v>1634</v>
      </c>
      <c r="Y210" s="1"/>
      <c r="Z210" s="28" t="s">
        <v>1634</v>
      </c>
      <c r="AA210" s="1"/>
      <c r="AB210" s="28" t="s">
        <v>1634</v>
      </c>
      <c r="AC210" s="37"/>
      <c r="AD210" s="1"/>
      <c r="AE210" s="28" t="s">
        <v>1634</v>
      </c>
      <c r="AF210" s="1"/>
      <c r="AG210" s="28" t="s">
        <v>1634</v>
      </c>
      <c r="AH210" s="1"/>
      <c r="AI210" s="28" t="s">
        <v>1634</v>
      </c>
      <c r="AJ210" s="1"/>
      <c r="AK210" s="28" t="s">
        <v>1634</v>
      </c>
      <c r="AL210" s="1"/>
      <c r="AM210" s="28" t="s">
        <v>1634</v>
      </c>
      <c r="AN210" s="37"/>
      <c r="AO210" s="36"/>
      <c r="AP210" s="28" t="s">
        <v>1634</v>
      </c>
      <c r="AQ210" s="36"/>
      <c r="AR210" s="28" t="s">
        <v>1634</v>
      </c>
      <c r="AS210" s="36" t="str">
        <f>IF(AR210="","",VLOOKUP(AR210,評価表!$B$2:$C$15,2))</f>
        <v/>
      </c>
      <c r="AT210" s="28" t="s">
        <v>1634</v>
      </c>
      <c r="AU210" s="36" t="str">
        <f>IF(AT210="","",VLOOKUP(AT210,評価表!$B$2:$C$15,2))</f>
        <v/>
      </c>
      <c r="AV210" s="28" t="s">
        <v>1634</v>
      </c>
      <c r="AW210" s="37"/>
      <c r="AX210" s="36" t="str">
        <f>IF(AV210="","",VLOOKUP(AV210,評価表!$B$2:$C$15,2))</f>
        <v/>
      </c>
      <c r="AY210" s="28" t="s">
        <v>1634</v>
      </c>
      <c r="AZ210" s="36" t="str">
        <f>IF(AY210="","",VLOOKUP(AY210,評価表!$B$2:$C$15,2))</f>
        <v/>
      </c>
      <c r="BA210" s="28" t="s">
        <v>1634</v>
      </c>
      <c r="BB210" s="36" t="str">
        <f>IF(BA210="","",VLOOKUP(BA210,評価表!$B$2:$C$15,2))</f>
        <v/>
      </c>
      <c r="BC210" s="28" t="s">
        <v>1634</v>
      </c>
      <c r="BD210" s="36" t="str">
        <f>IF(BC210="","",VLOOKUP(BC210,評価表!$B$2:$C$15,2))</f>
        <v/>
      </c>
      <c r="BE210" s="28" t="s">
        <v>1634</v>
      </c>
      <c r="BF210" s="36" t="str">
        <f>IF(BE210="","",VLOOKUP(BE210,評価表!$B$2:$C$15,2))</f>
        <v/>
      </c>
      <c r="BG210" s="37"/>
      <c r="BH210" s="36"/>
      <c r="BI210" s="36"/>
      <c r="BJ210" s="36"/>
      <c r="BK210" s="98">
        <f>MAX(L210:BJ210)</f>
        <v>0</v>
      </c>
      <c r="BL210" s="98">
        <f>MIN(L210:BK210)</f>
        <v>0</v>
      </c>
      <c r="BM210" s="81" t="e">
        <f>IF(BL210="","",VLOOKUP(BL210,評価表!$B$3:$C$15,2))</f>
        <v>#N/A</v>
      </c>
      <c r="BN210" s="98">
        <f>BK210-BL210</f>
        <v>0</v>
      </c>
      <c r="BO210" s="98" t="str">
        <f>E210</f>
        <v>いけやま おうすけ</v>
      </c>
    </row>
    <row r="211" spans="1:67" ht="20.100000000000001" hidden="1" customHeight="1">
      <c r="A211" s="62">
        <v>209</v>
      </c>
      <c r="B211" s="66" t="s">
        <v>368</v>
      </c>
      <c r="C211" s="65" t="s">
        <v>808</v>
      </c>
      <c r="D211" s="65" t="s">
        <v>142</v>
      </c>
      <c r="E211" s="62" t="s">
        <v>809</v>
      </c>
      <c r="F211" s="62" t="s">
        <v>29</v>
      </c>
      <c r="G211" s="78">
        <v>41551</v>
      </c>
      <c r="H211" s="74">
        <f ca="1">DATEDIF($G211,TODAY(),"Y")</f>
        <v>10</v>
      </c>
      <c r="I211" s="82" t="str">
        <f ca="1">CHOOSE(DATEDIF(G211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11" s="62" t="s">
        <v>810</v>
      </c>
      <c r="K211" s="70"/>
      <c r="L211" s="1"/>
      <c r="M211" s="28" t="str">
        <f>IF(L211="","",VLOOKUP(L211,評価表!$B$2:$C$15,2))</f>
        <v/>
      </c>
      <c r="N211" s="1"/>
      <c r="O211" s="28" t="s">
        <v>1634</v>
      </c>
      <c r="P211" s="1"/>
      <c r="Q211" s="28" t="s">
        <v>1634</v>
      </c>
      <c r="R211" s="37"/>
      <c r="S211" s="1"/>
      <c r="T211" s="28" t="s">
        <v>1634</v>
      </c>
      <c r="U211" s="1"/>
      <c r="V211" s="28" t="s">
        <v>1634</v>
      </c>
      <c r="W211" s="1"/>
      <c r="X211" s="28" t="s">
        <v>1634</v>
      </c>
      <c r="Y211" s="1"/>
      <c r="Z211" s="28" t="s">
        <v>1634</v>
      </c>
      <c r="AA211" s="1"/>
      <c r="AB211" s="28" t="s">
        <v>1634</v>
      </c>
      <c r="AC211" s="37"/>
      <c r="AD211" s="1"/>
      <c r="AE211" s="28" t="s">
        <v>1634</v>
      </c>
      <c r="AF211" s="1"/>
      <c r="AG211" s="28" t="s">
        <v>1634</v>
      </c>
      <c r="AH211" s="1"/>
      <c r="AI211" s="28" t="s">
        <v>1634</v>
      </c>
      <c r="AJ211" s="1"/>
      <c r="AK211" s="28" t="s">
        <v>1634</v>
      </c>
      <c r="AL211" s="1"/>
      <c r="AM211" s="28" t="s">
        <v>1634</v>
      </c>
      <c r="AN211" s="37"/>
      <c r="AO211" s="36"/>
      <c r="AP211" s="28" t="s">
        <v>1634</v>
      </c>
      <c r="AQ211" s="36"/>
      <c r="AR211" s="28" t="s">
        <v>1634</v>
      </c>
      <c r="AS211" s="36" t="str">
        <f>IF(AR211="","",VLOOKUP(AR211,評価表!$B$2:$C$15,2))</f>
        <v/>
      </c>
      <c r="AT211" s="28" t="s">
        <v>1634</v>
      </c>
      <c r="AU211" s="36" t="str">
        <f>IF(AT211="","",VLOOKUP(AT211,評価表!$B$2:$C$15,2))</f>
        <v/>
      </c>
      <c r="AV211" s="28" t="s">
        <v>1634</v>
      </c>
      <c r="AW211" s="37"/>
      <c r="AX211" s="36" t="str">
        <f>IF(AV211="","",VLOOKUP(AV211,評価表!$B$2:$C$15,2))</f>
        <v/>
      </c>
      <c r="AY211" s="28" t="s">
        <v>1634</v>
      </c>
      <c r="AZ211" s="36" t="str">
        <f>IF(AY211="","",VLOOKUP(AY211,評価表!$B$2:$C$15,2))</f>
        <v/>
      </c>
      <c r="BA211" s="28" t="s">
        <v>1634</v>
      </c>
      <c r="BB211" s="36" t="str">
        <f>IF(BA211="","",VLOOKUP(BA211,評価表!$B$2:$C$15,2))</f>
        <v/>
      </c>
      <c r="BC211" s="28" t="s">
        <v>1634</v>
      </c>
      <c r="BD211" s="36" t="str">
        <f>IF(BC211="","",VLOOKUP(BC211,評価表!$B$2:$C$15,2))</f>
        <v/>
      </c>
      <c r="BE211" s="28" t="s">
        <v>1634</v>
      </c>
      <c r="BF211" s="36" t="str">
        <f>IF(BE211="","",VLOOKUP(BE211,評価表!$B$2:$C$15,2))</f>
        <v/>
      </c>
      <c r="BG211" s="37"/>
      <c r="BH211" s="36"/>
      <c r="BI211" s="36"/>
      <c r="BJ211" s="36"/>
      <c r="BK211" s="98">
        <f>MAX(L211:BJ211)</f>
        <v>0</v>
      </c>
      <c r="BL211" s="98">
        <f>MIN(L211:BK211)</f>
        <v>0</v>
      </c>
      <c r="BM211" s="81" t="e">
        <f>IF(BL211="","",VLOOKUP(BL211,評価表!$B$3:$C$15,2))</f>
        <v>#N/A</v>
      </c>
      <c r="BN211" s="98">
        <f>BK211-BL211</f>
        <v>0</v>
      </c>
      <c r="BO211" s="98" t="str">
        <f>E211</f>
        <v>なかじま りき</v>
      </c>
    </row>
    <row r="212" spans="1:67" ht="20.100000000000001" hidden="1" customHeight="1">
      <c r="A212" s="62">
        <v>210</v>
      </c>
      <c r="B212" s="73" t="s">
        <v>811</v>
      </c>
      <c r="C212" s="65" t="s">
        <v>812</v>
      </c>
      <c r="D212" s="65" t="s">
        <v>556</v>
      </c>
      <c r="E212" s="62" t="s">
        <v>813</v>
      </c>
      <c r="F212" s="62" t="s">
        <v>36</v>
      </c>
      <c r="G212" s="83">
        <v>40956</v>
      </c>
      <c r="H212" s="74">
        <f ca="1">DATEDIF($G212,TODAY(),"Y")</f>
        <v>12</v>
      </c>
      <c r="I212" s="82" t="str">
        <f ca="1">CHOOSE(DATEDIF(G212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12" s="62" t="s">
        <v>596</v>
      </c>
      <c r="K212" s="70"/>
      <c r="L212" s="1"/>
      <c r="M212" s="28" t="str">
        <f>IF(L212="","",VLOOKUP(L212,評価表!$B$2:$C$15,2))</f>
        <v/>
      </c>
      <c r="N212" s="1"/>
      <c r="O212" s="28" t="s">
        <v>1634</v>
      </c>
      <c r="P212" s="1"/>
      <c r="Q212" s="28" t="s">
        <v>1634</v>
      </c>
      <c r="R212" s="37"/>
      <c r="S212" s="1"/>
      <c r="T212" s="28" t="s">
        <v>1634</v>
      </c>
      <c r="U212" s="1"/>
      <c r="V212" s="28" t="s">
        <v>1634</v>
      </c>
      <c r="W212" s="1"/>
      <c r="X212" s="28" t="s">
        <v>1634</v>
      </c>
      <c r="Y212" s="1"/>
      <c r="Z212" s="28" t="s">
        <v>1634</v>
      </c>
      <c r="AA212" s="1"/>
      <c r="AB212" s="28" t="s">
        <v>1634</v>
      </c>
      <c r="AC212" s="37"/>
      <c r="AD212" s="1"/>
      <c r="AE212" s="28" t="s">
        <v>1634</v>
      </c>
      <c r="AF212" s="1"/>
      <c r="AG212" s="28" t="s">
        <v>1634</v>
      </c>
      <c r="AH212" s="1"/>
      <c r="AI212" s="28" t="s">
        <v>1634</v>
      </c>
      <c r="AJ212" s="1"/>
      <c r="AK212" s="28" t="s">
        <v>1634</v>
      </c>
      <c r="AL212" s="1"/>
      <c r="AM212" s="28" t="s">
        <v>1634</v>
      </c>
      <c r="AN212" s="37"/>
      <c r="AO212" s="1"/>
      <c r="AP212" s="28" t="s">
        <v>1634</v>
      </c>
      <c r="AQ212" s="36"/>
      <c r="AR212" s="28" t="s">
        <v>1634</v>
      </c>
      <c r="AS212" s="36" t="str">
        <f>IF(AR212="","",VLOOKUP(AR212,評価表!$B$2:$C$15,2))</f>
        <v/>
      </c>
      <c r="AT212" s="28" t="s">
        <v>1634</v>
      </c>
      <c r="AU212" s="36" t="str">
        <f>IF(AT212="","",VLOOKUP(AT212,評価表!$B$2:$C$15,2))</f>
        <v/>
      </c>
      <c r="AV212" s="28" t="s">
        <v>1634</v>
      </c>
      <c r="AW212" s="37"/>
      <c r="AX212" s="36" t="str">
        <f>IF(AV212="","",VLOOKUP(AV212,評価表!$B$2:$C$15,2))</f>
        <v/>
      </c>
      <c r="AY212" s="28" t="s">
        <v>1634</v>
      </c>
      <c r="AZ212" s="36" t="str">
        <f>IF(AY212="","",VLOOKUP(AY212,評価表!$B$2:$C$15,2))</f>
        <v/>
      </c>
      <c r="BA212" s="28" t="s">
        <v>1634</v>
      </c>
      <c r="BB212" s="36" t="str">
        <f>IF(BA212="","",VLOOKUP(BA212,評価表!$B$2:$C$15,2))</f>
        <v/>
      </c>
      <c r="BC212" s="28" t="s">
        <v>1634</v>
      </c>
      <c r="BD212" s="36" t="str">
        <f>IF(BC212="","",VLOOKUP(BC212,評価表!$B$2:$C$15,2))</f>
        <v/>
      </c>
      <c r="BE212" s="28" t="s">
        <v>1634</v>
      </c>
      <c r="BF212" s="36" t="str">
        <f>IF(BE212="","",VLOOKUP(BE212,評価表!$B$2:$C$15,2))</f>
        <v/>
      </c>
      <c r="BG212" s="37"/>
      <c r="BH212" s="36"/>
      <c r="BI212" s="36"/>
      <c r="BJ212" s="36"/>
      <c r="BK212" s="98">
        <f>MAX(L212:BJ212)</f>
        <v>0</v>
      </c>
      <c r="BL212" s="98">
        <f>MIN(L212:BK212)</f>
        <v>0</v>
      </c>
      <c r="BM212" s="81" t="e">
        <f>IF(BL212="","",VLOOKUP(BL212,評価表!$B$3:$C$15,2))</f>
        <v>#N/A</v>
      </c>
      <c r="BN212" s="98">
        <f>BK212-BL212</f>
        <v>0</v>
      </c>
      <c r="BO212" s="98" t="str">
        <f>E212</f>
        <v>やまもと たまみ</v>
      </c>
    </row>
    <row r="213" spans="1:67" ht="20.100000000000001" customHeight="1">
      <c r="A213" s="62">
        <v>189</v>
      </c>
      <c r="B213" s="73" t="s">
        <v>325</v>
      </c>
      <c r="C213" s="65" t="s">
        <v>79</v>
      </c>
      <c r="D213" s="62" t="s">
        <v>333</v>
      </c>
      <c r="E213" s="80" t="s">
        <v>193</v>
      </c>
      <c r="F213" s="80" t="s">
        <v>36</v>
      </c>
      <c r="G213" s="78">
        <v>41161</v>
      </c>
      <c r="H213" s="74">
        <f ca="1">DATEDIF($G213,TODAY(),"Y")</f>
        <v>11</v>
      </c>
      <c r="I213" s="82" t="str">
        <f ca="1">CHOOSE(DATEDIF(G213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13" s="80" t="s">
        <v>770</v>
      </c>
      <c r="K213" s="57"/>
      <c r="L213" s="1"/>
      <c r="M213" s="28" t="str">
        <f>IF(L213="","",VLOOKUP(L213,評価表!$B$2:$C$15,2))</f>
        <v/>
      </c>
      <c r="N213" s="1"/>
      <c r="O213" s="28" t="s">
        <v>1634</v>
      </c>
      <c r="P213" s="1"/>
      <c r="Q213" s="28" t="s">
        <v>1634</v>
      </c>
      <c r="R213" s="57" t="s">
        <v>31</v>
      </c>
      <c r="S213" s="1">
        <v>10.36</v>
      </c>
      <c r="T213" s="28" t="s">
        <v>10</v>
      </c>
      <c r="U213" s="1"/>
      <c r="V213" s="28" t="s">
        <v>1634</v>
      </c>
      <c r="W213" s="1"/>
      <c r="X213" s="28" t="s">
        <v>1634</v>
      </c>
      <c r="Y213" s="1"/>
      <c r="Z213" s="28" t="s">
        <v>1634</v>
      </c>
      <c r="AA213" s="1">
        <v>9.65</v>
      </c>
      <c r="AB213" s="28" t="s">
        <v>9</v>
      </c>
      <c r="AC213" s="57" t="s">
        <v>35</v>
      </c>
      <c r="AD213" s="1">
        <v>9.23</v>
      </c>
      <c r="AE213" s="28" t="s">
        <v>8</v>
      </c>
      <c r="AF213" s="1">
        <v>9.5399999999999991</v>
      </c>
      <c r="AG213" s="28" t="s">
        <v>9</v>
      </c>
      <c r="AH213" s="1">
        <v>9.68</v>
      </c>
      <c r="AI213" s="28" t="s">
        <v>9</v>
      </c>
      <c r="AJ213" s="1">
        <v>9.39</v>
      </c>
      <c r="AK213" s="28" t="s">
        <v>8</v>
      </c>
      <c r="AL213" s="1">
        <v>8.8699999999999992</v>
      </c>
      <c r="AM213" s="28" t="s">
        <v>7</v>
      </c>
      <c r="AN213" s="57" t="s">
        <v>33</v>
      </c>
      <c r="AO213" s="1"/>
      <c r="AP213" s="28" t="s">
        <v>1634</v>
      </c>
      <c r="AQ213" s="1">
        <v>8.52</v>
      </c>
      <c r="AR213" s="28" t="s">
        <v>6</v>
      </c>
      <c r="AS213" s="1"/>
      <c r="AT213" s="28" t="s">
        <v>1634</v>
      </c>
      <c r="AU213" s="1">
        <v>8.4700000000000006</v>
      </c>
      <c r="AV213" s="28" t="s">
        <v>6</v>
      </c>
      <c r="AW213" s="57" t="s">
        <v>34</v>
      </c>
      <c r="AX213" s="1">
        <v>8.5500000000000007</v>
      </c>
      <c r="AY213" s="28" t="s">
        <v>6</v>
      </c>
      <c r="AZ213" s="1"/>
      <c r="BA213" s="28" t="s">
        <v>1634</v>
      </c>
      <c r="BB213" s="1" t="str">
        <f>IF(BA213="","",VLOOKUP(BA213,評価表!$B$2:$C$15,2))</f>
        <v/>
      </c>
      <c r="BC213" s="28" t="s">
        <v>1634</v>
      </c>
      <c r="BD213" s="1" t="str">
        <f>IF(BC213="","",VLOOKUP(BC213,評価表!$B$2:$C$15,2))</f>
        <v/>
      </c>
      <c r="BE213" s="28" t="s">
        <v>1634</v>
      </c>
      <c r="BF213" s="1" t="str">
        <f>IF(BE213="","",VLOOKUP(BE213,評価表!$B$2:$C$15,2))</f>
        <v/>
      </c>
      <c r="BG213" s="57" t="s">
        <v>34</v>
      </c>
      <c r="BH213" s="1"/>
      <c r="BI213" s="1"/>
      <c r="BJ213" s="1"/>
      <c r="BK213" s="98">
        <f>MAX(L213:BJ213)</f>
        <v>10.36</v>
      </c>
      <c r="BL213" s="98">
        <f>MIN(L213:BK213)</f>
        <v>8.4700000000000006</v>
      </c>
      <c r="BM213" s="81" t="str">
        <f>IF(BL213="","",VLOOKUP(BL213,評価表!$B$3:$C$15,2))</f>
        <v>☆９</v>
      </c>
      <c r="BN213" s="98">
        <f>BK213-BL213</f>
        <v>1.8899999999999988</v>
      </c>
      <c r="BO213" s="98" t="str">
        <f>E213</f>
        <v>とみなが　みおり</v>
      </c>
    </row>
    <row r="214" spans="1:67" ht="20.100000000000001" customHeight="1">
      <c r="A214" s="62">
        <v>404</v>
      </c>
      <c r="B214" s="73" t="s">
        <v>325</v>
      </c>
      <c r="C214" s="65" t="s">
        <v>178</v>
      </c>
      <c r="D214" s="62" t="s">
        <v>142</v>
      </c>
      <c r="E214" s="62" t="s">
        <v>1224</v>
      </c>
      <c r="F214" s="62" t="s">
        <v>32</v>
      </c>
      <c r="G214" s="78">
        <v>42209</v>
      </c>
      <c r="H214" s="74">
        <f ca="1">DATEDIF($G214,TODAY(),"Y")</f>
        <v>8</v>
      </c>
      <c r="I214" s="82" t="str">
        <f ca="1">CHOOSE(DATEDIF(G214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214" s="62" t="s">
        <v>501</v>
      </c>
      <c r="K214" s="69"/>
      <c r="L214" s="1"/>
      <c r="M214" s="28" t="str">
        <f>IF(L214="","",VLOOKUP(L214,評価表!$B$2:$C$15,2))</f>
        <v/>
      </c>
      <c r="N214" s="1"/>
      <c r="O214" s="28" t="s">
        <v>1634</v>
      </c>
      <c r="P214" s="1"/>
      <c r="Q214" s="28" t="s">
        <v>1634</v>
      </c>
      <c r="R214" s="57"/>
      <c r="S214" s="1"/>
      <c r="T214" s="28" t="s">
        <v>1634</v>
      </c>
      <c r="U214" s="1"/>
      <c r="V214" s="28" t="s">
        <v>1634</v>
      </c>
      <c r="W214" s="1"/>
      <c r="X214" s="28" t="s">
        <v>1634</v>
      </c>
      <c r="Y214" s="1"/>
      <c r="Z214" s="28" t="s">
        <v>1634</v>
      </c>
      <c r="AA214" s="1"/>
      <c r="AB214" s="28" t="s">
        <v>1634</v>
      </c>
      <c r="AC214" s="57" t="s">
        <v>38</v>
      </c>
      <c r="AD214" s="1"/>
      <c r="AE214" s="28" t="s">
        <v>1634</v>
      </c>
      <c r="AF214" s="1"/>
      <c r="AG214" s="28" t="s">
        <v>1634</v>
      </c>
      <c r="AH214" s="1"/>
      <c r="AI214" s="28" t="s">
        <v>1634</v>
      </c>
      <c r="AJ214" s="1"/>
      <c r="AK214" s="28" t="s">
        <v>1634</v>
      </c>
      <c r="AL214" s="1">
        <v>10.01</v>
      </c>
      <c r="AM214" s="28" t="s">
        <v>10</v>
      </c>
      <c r="AN214" s="57" t="s">
        <v>1635</v>
      </c>
      <c r="AO214" s="1">
        <v>10.02</v>
      </c>
      <c r="AP214" s="28" t="s">
        <v>10</v>
      </c>
      <c r="AQ214" s="1"/>
      <c r="AR214" s="28" t="s">
        <v>1634</v>
      </c>
      <c r="AS214" s="1">
        <v>9.1300000000000008</v>
      </c>
      <c r="AT214" s="28" t="s">
        <v>8</v>
      </c>
      <c r="AU214" s="1">
        <v>9.2200000000000006</v>
      </c>
      <c r="AV214" s="28" t="s">
        <v>8</v>
      </c>
      <c r="AW214" s="57" t="s">
        <v>31</v>
      </c>
      <c r="AX214" s="1">
        <v>9.27</v>
      </c>
      <c r="AY214" s="28" t="s">
        <v>8</v>
      </c>
      <c r="AZ214" s="1">
        <v>8.89</v>
      </c>
      <c r="BA214" s="28" t="s">
        <v>7</v>
      </c>
      <c r="BB214" s="1"/>
      <c r="BC214" s="28" t="s">
        <v>1634</v>
      </c>
      <c r="BD214" s="1" t="str">
        <f>IF(BC214="","",VLOOKUP(BC214,評価表!$B$2:$C$15,2))</f>
        <v/>
      </c>
      <c r="BE214" s="28" t="s">
        <v>1634</v>
      </c>
      <c r="BF214" s="1" t="str">
        <f>IF(BE214="","",VLOOKUP(BE214,評価表!$B$2:$C$15,2))</f>
        <v/>
      </c>
      <c r="BG214" s="57" t="s">
        <v>1930</v>
      </c>
      <c r="BH214" s="1">
        <v>8.4700000000000006</v>
      </c>
      <c r="BI214" s="1"/>
      <c r="BJ214" s="1"/>
      <c r="BK214" s="98">
        <f>MAX(L214:BJ214)</f>
        <v>10.02</v>
      </c>
      <c r="BL214" s="98">
        <f>MIN(L214:BK214)</f>
        <v>8.4700000000000006</v>
      </c>
      <c r="BM214" s="81" t="str">
        <f>IF(BL214="","",VLOOKUP(BL214,評価表!$B$3:$C$15,2))</f>
        <v>☆９</v>
      </c>
      <c r="BN214" s="98">
        <f>BK214-BL214</f>
        <v>1.5499999999999989</v>
      </c>
      <c r="BO214" s="98" t="str">
        <f>E214</f>
        <v>かわぐち こうき</v>
      </c>
    </row>
    <row r="215" spans="1:67" ht="20.100000000000001" customHeight="1">
      <c r="A215" s="62">
        <v>211</v>
      </c>
      <c r="B215" s="73" t="s">
        <v>814</v>
      </c>
      <c r="C215" s="65" t="s">
        <v>81</v>
      </c>
      <c r="D215" s="62" t="s">
        <v>333</v>
      </c>
      <c r="E215" s="62" t="s">
        <v>815</v>
      </c>
      <c r="F215" s="62" t="s">
        <v>36</v>
      </c>
      <c r="G215" s="78">
        <v>40202</v>
      </c>
      <c r="H215" s="74">
        <f ca="1">DATEDIF($G215,TODAY(),"Y")</f>
        <v>14</v>
      </c>
      <c r="I215" s="82" t="str">
        <f ca="1">CHOOSE(DATEDIF(G215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215" s="62" t="s">
        <v>816</v>
      </c>
      <c r="K215" s="69" t="s">
        <v>33</v>
      </c>
      <c r="L215" s="1"/>
      <c r="M215" s="28" t="s">
        <v>1634</v>
      </c>
      <c r="N215" s="1">
        <v>9.23</v>
      </c>
      <c r="O215" s="28" t="s">
        <v>8</v>
      </c>
      <c r="P215" s="1">
        <v>8.8800000000000008</v>
      </c>
      <c r="Q215" s="28" t="s">
        <v>7</v>
      </c>
      <c r="R215" s="57" t="s">
        <v>34</v>
      </c>
      <c r="S215" s="1">
        <v>8.84</v>
      </c>
      <c r="T215" s="28" t="s">
        <v>7</v>
      </c>
      <c r="U215" s="1"/>
      <c r="V215" s="28" t="s">
        <v>1634</v>
      </c>
      <c r="W215" s="1">
        <v>8.81</v>
      </c>
      <c r="X215" s="28" t="s">
        <v>7</v>
      </c>
      <c r="Y215" s="1">
        <v>8.7799999999999994</v>
      </c>
      <c r="Z215" s="28" t="s">
        <v>7</v>
      </c>
      <c r="AA215" s="1">
        <v>8.5</v>
      </c>
      <c r="AB215" s="28" t="s">
        <v>6</v>
      </c>
      <c r="AC215" s="57"/>
      <c r="AD215" s="1"/>
      <c r="AE215" s="28" t="s">
        <v>1634</v>
      </c>
      <c r="AF215" s="1"/>
      <c r="AG215" s="28" t="s">
        <v>1634</v>
      </c>
      <c r="AH215" s="1"/>
      <c r="AI215" s="28" t="s">
        <v>1634</v>
      </c>
      <c r="AJ215" s="1"/>
      <c r="AK215" s="28" t="s">
        <v>1634</v>
      </c>
      <c r="AL215" s="1"/>
      <c r="AM215" s="28" t="s">
        <v>1634</v>
      </c>
      <c r="AN215" s="57"/>
      <c r="AO215" s="1"/>
      <c r="AP215" s="28" t="s">
        <v>1634</v>
      </c>
      <c r="AQ215" s="1"/>
      <c r="AR215" s="28" t="s">
        <v>1634</v>
      </c>
      <c r="AS215" s="1" t="str">
        <f>IF(AR215="","",VLOOKUP(AR215,評価表!$B$2:$C$15,2))</f>
        <v/>
      </c>
      <c r="AT215" s="28" t="s">
        <v>1634</v>
      </c>
      <c r="AU215" s="1" t="str">
        <f>IF(AT215="","",VLOOKUP(AT215,評価表!$B$2:$C$15,2))</f>
        <v/>
      </c>
      <c r="AV215" s="28" t="s">
        <v>1634</v>
      </c>
      <c r="AW215" s="57"/>
      <c r="AX215" s="1"/>
      <c r="AY215" s="28" t="s">
        <v>1634</v>
      </c>
      <c r="AZ215" s="1" t="str">
        <f>IF(AY215="","",VLOOKUP(AY215,評価表!$B$2:$C$15,2))</f>
        <v/>
      </c>
      <c r="BA215" s="28" t="s">
        <v>1634</v>
      </c>
      <c r="BB215" s="1" t="str">
        <f>IF(BA215="","",VLOOKUP(BA215,評価表!$B$2:$C$15,2))</f>
        <v/>
      </c>
      <c r="BC215" s="28" t="s">
        <v>1634</v>
      </c>
      <c r="BD215" s="1" t="str">
        <f>IF(BC215="","",VLOOKUP(BC215,評価表!$B$2:$C$15,2))</f>
        <v/>
      </c>
      <c r="BE215" s="28" t="s">
        <v>1634</v>
      </c>
      <c r="BF215" s="1" t="str">
        <f>IF(BE215="","",VLOOKUP(BE215,評価表!$B$2:$C$15,2))</f>
        <v/>
      </c>
      <c r="BG215" s="57"/>
      <c r="BH215" s="1"/>
      <c r="BI215" s="1"/>
      <c r="BJ215" s="1"/>
      <c r="BK215" s="98">
        <f>MAX(L215:BJ215)</f>
        <v>9.23</v>
      </c>
      <c r="BL215" s="98">
        <f>MIN(L215:BK215)</f>
        <v>8.5</v>
      </c>
      <c r="BM215" s="81" t="str">
        <f>IF(BL215="","",VLOOKUP(BL215,評価表!$B$3:$C$15,2))</f>
        <v>☆９</v>
      </c>
      <c r="BN215" s="98">
        <f>BK215-BL215</f>
        <v>0.73000000000000043</v>
      </c>
      <c r="BO215" s="98" t="str">
        <f>E215</f>
        <v>さかもとちおり</v>
      </c>
    </row>
    <row r="216" spans="1:67" ht="20.100000000000001" customHeight="1">
      <c r="A216" s="62">
        <v>141</v>
      </c>
      <c r="B216" s="66" t="s">
        <v>325</v>
      </c>
      <c r="C216" s="65" t="s">
        <v>78</v>
      </c>
      <c r="D216" s="65" t="s">
        <v>146</v>
      </c>
      <c r="E216" s="75" t="s">
        <v>191</v>
      </c>
      <c r="F216" s="75" t="s">
        <v>36</v>
      </c>
      <c r="G216" s="78">
        <v>41108</v>
      </c>
      <c r="H216" s="74">
        <f ca="1">DATEDIF($G216,TODAY(),"Y")</f>
        <v>11</v>
      </c>
      <c r="I216" s="82" t="str">
        <f ca="1">CHOOSE(DATEDIF(G216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16" s="75" t="s">
        <v>662</v>
      </c>
      <c r="K216" s="57" t="s">
        <v>129</v>
      </c>
      <c r="L216" s="1">
        <v>9.35</v>
      </c>
      <c r="M216" s="28" t="s">
        <v>8</v>
      </c>
      <c r="N216" s="1"/>
      <c r="O216" s="28" t="s">
        <v>1634</v>
      </c>
      <c r="P216" s="1"/>
      <c r="Q216" s="28" t="s">
        <v>1634</v>
      </c>
      <c r="R216" s="57" t="s">
        <v>31</v>
      </c>
      <c r="S216" s="1">
        <v>9.1</v>
      </c>
      <c r="T216" s="28" t="s">
        <v>8</v>
      </c>
      <c r="U216" s="1"/>
      <c r="V216" s="28" t="s">
        <v>1634</v>
      </c>
      <c r="W216" s="1"/>
      <c r="X216" s="28" t="s">
        <v>1634</v>
      </c>
      <c r="Y216" s="1"/>
      <c r="Z216" s="28" t="s">
        <v>1634</v>
      </c>
      <c r="AA216" s="1"/>
      <c r="AB216" s="28" t="s">
        <v>1634</v>
      </c>
      <c r="AC216" s="57" t="s">
        <v>35</v>
      </c>
      <c r="AD216" s="1"/>
      <c r="AE216" s="28" t="s">
        <v>1634</v>
      </c>
      <c r="AF216" s="1"/>
      <c r="AG216" s="28" t="s">
        <v>1634</v>
      </c>
      <c r="AH216" s="1">
        <v>8.99</v>
      </c>
      <c r="AI216" s="28" t="s">
        <v>7</v>
      </c>
      <c r="AJ216" s="1">
        <v>8.7200000000000006</v>
      </c>
      <c r="AK216" s="28" t="s">
        <v>7</v>
      </c>
      <c r="AL216" s="1"/>
      <c r="AM216" s="28" t="s">
        <v>1634</v>
      </c>
      <c r="AN216" s="57" t="s">
        <v>33</v>
      </c>
      <c r="AO216" s="1"/>
      <c r="AP216" s="28" t="s">
        <v>1634</v>
      </c>
      <c r="AQ216" s="1"/>
      <c r="AR216" s="28" t="s">
        <v>1634</v>
      </c>
      <c r="AS216" s="1"/>
      <c r="AT216" s="28" t="s">
        <v>1634</v>
      </c>
      <c r="AU216" s="1">
        <v>8.5399999999999991</v>
      </c>
      <c r="AV216" s="28" t="s">
        <v>6</v>
      </c>
      <c r="AW216" s="57"/>
      <c r="AX216" s="1"/>
      <c r="AY216" s="28" t="s">
        <v>1634</v>
      </c>
      <c r="AZ216" s="1" t="str">
        <f>IF(AY216="","",VLOOKUP(AY216,評価表!$B$2:$C$15,2))</f>
        <v/>
      </c>
      <c r="BA216" s="28" t="s">
        <v>1634</v>
      </c>
      <c r="BB216" s="1" t="str">
        <f>IF(BA216="","",VLOOKUP(BA216,評価表!$B$2:$C$15,2))</f>
        <v/>
      </c>
      <c r="BC216" s="28" t="s">
        <v>1634</v>
      </c>
      <c r="BD216" s="1" t="str">
        <f>IF(BC216="","",VLOOKUP(BC216,評価表!$B$2:$C$15,2))</f>
        <v/>
      </c>
      <c r="BE216" s="28" t="s">
        <v>1634</v>
      </c>
      <c r="BF216" s="1" t="str">
        <f>IF(BE216="","",VLOOKUP(BE216,評価表!$B$2:$C$15,2))</f>
        <v/>
      </c>
      <c r="BG216" s="57"/>
      <c r="BH216" s="1"/>
      <c r="BI216" s="1"/>
      <c r="BJ216" s="1"/>
      <c r="BK216" s="98">
        <f>MAX(L216:BJ216)</f>
        <v>9.35</v>
      </c>
      <c r="BL216" s="98">
        <f>MIN(L216:BK216)</f>
        <v>8.5399999999999991</v>
      </c>
      <c r="BM216" s="81" t="str">
        <f>IF(BL216="","",VLOOKUP(BL216,評価表!$B$3:$C$15,2))</f>
        <v>☆９</v>
      </c>
      <c r="BN216" s="98">
        <f>BK216-BL216</f>
        <v>0.8100000000000005</v>
      </c>
      <c r="BO216" s="98" t="str">
        <f>E216</f>
        <v>おさかべ みはな</v>
      </c>
    </row>
    <row r="217" spans="1:67" ht="20.100000000000001" customHeight="1">
      <c r="A217" s="62">
        <v>596</v>
      </c>
      <c r="B217" s="73" t="s">
        <v>325</v>
      </c>
      <c r="C217" s="62" t="s">
        <v>1821</v>
      </c>
      <c r="D217" s="62" t="s">
        <v>333</v>
      </c>
      <c r="E217" s="62" t="s">
        <v>1822</v>
      </c>
      <c r="F217" s="62" t="s">
        <v>32</v>
      </c>
      <c r="G217" s="84">
        <v>41949</v>
      </c>
      <c r="H217" s="74">
        <f ca="1">DATEDIF($G217,TODAY(),"Y")</f>
        <v>9</v>
      </c>
      <c r="I217" s="82" t="str">
        <f ca="1">CHOOSE(DATEDIF(G217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17" s="80"/>
      <c r="K217" s="70"/>
      <c r="L217" s="1"/>
      <c r="M217" s="28"/>
      <c r="N217" s="1"/>
      <c r="O217" s="28"/>
      <c r="P217" s="1"/>
      <c r="Q217" s="28"/>
      <c r="R217" s="37"/>
      <c r="S217" s="1"/>
      <c r="T217" s="28"/>
      <c r="U217" s="1"/>
      <c r="V217" s="28"/>
      <c r="W217" s="1"/>
      <c r="X217" s="28"/>
      <c r="Y217" s="1"/>
      <c r="Z217" s="28"/>
      <c r="AA217" s="1"/>
      <c r="AB217" s="28"/>
      <c r="AC217" s="37"/>
      <c r="AD217" s="1"/>
      <c r="AE217" s="28"/>
      <c r="AF217" s="1"/>
      <c r="AG217" s="28"/>
      <c r="AH217" s="1"/>
      <c r="AI217" s="28"/>
      <c r="AJ217" s="1"/>
      <c r="AK217" s="28"/>
      <c r="AL217" s="1"/>
      <c r="AM217" s="28"/>
      <c r="AN217" s="57"/>
      <c r="AO217" s="1"/>
      <c r="AP217" s="28"/>
      <c r="AQ217" s="36"/>
      <c r="AR217" s="28"/>
      <c r="AS217" s="1"/>
      <c r="AT217" s="28"/>
      <c r="AU217" s="1"/>
      <c r="AV217" s="28"/>
      <c r="AW217" s="37"/>
      <c r="AX217" s="1"/>
      <c r="AY217" s="28"/>
      <c r="AZ217" s="1"/>
      <c r="BA217" s="28"/>
      <c r="BB217" s="1"/>
      <c r="BC217" s="28"/>
      <c r="BD217" s="1"/>
      <c r="BE217" s="28"/>
      <c r="BF217" s="1"/>
      <c r="BG217" s="37" t="s">
        <v>1934</v>
      </c>
      <c r="BH217" s="1">
        <v>8.5399999999999991</v>
      </c>
      <c r="BI217" s="1"/>
      <c r="BJ217" s="1"/>
      <c r="BK217" s="98">
        <f>MAX(L217:BJ217)</f>
        <v>8.5399999999999991</v>
      </c>
      <c r="BL217" s="98">
        <f>MIN(L217:BK217)</f>
        <v>8.5399999999999991</v>
      </c>
      <c r="BM217" s="81" t="str">
        <f>IF(BL217="","",VLOOKUP(BL217,評価表!$B$3:$C$15,2))</f>
        <v>☆９</v>
      </c>
      <c r="BN217" s="98">
        <f>BK217-BL217</f>
        <v>0</v>
      </c>
      <c r="BO217" s="98" t="str">
        <f>E217</f>
        <v>くしまかずき</v>
      </c>
    </row>
    <row r="218" spans="1:67" ht="20.100000000000001" customHeight="1">
      <c r="A218" s="62">
        <v>84</v>
      </c>
      <c r="B218" s="66" t="s">
        <v>368</v>
      </c>
      <c r="C218" s="65" t="s">
        <v>71</v>
      </c>
      <c r="D218" s="65" t="s">
        <v>146</v>
      </c>
      <c r="E218" s="62" t="s">
        <v>534</v>
      </c>
      <c r="F218" s="62" t="s">
        <v>29</v>
      </c>
      <c r="G218" s="78">
        <v>40074</v>
      </c>
      <c r="H218" s="62">
        <f ca="1">DATEDIF($G218,TODAY(),"Y")</f>
        <v>14</v>
      </c>
      <c r="I218" s="82" t="str">
        <f ca="1">CHOOSE(DATEDIF(G218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218" s="62" t="s">
        <v>535</v>
      </c>
      <c r="K218" s="70" t="s">
        <v>33</v>
      </c>
      <c r="L218" s="1">
        <v>8.56</v>
      </c>
      <c r="M218" s="28" t="s">
        <v>6</v>
      </c>
      <c r="N218" s="1"/>
      <c r="O218" s="28" t="s">
        <v>1634</v>
      </c>
      <c r="P218" s="1"/>
      <c r="Q218" s="28" t="s">
        <v>1634</v>
      </c>
      <c r="R218" s="37"/>
      <c r="S218" s="1"/>
      <c r="T218" s="28" t="s">
        <v>1634</v>
      </c>
      <c r="U218" s="1"/>
      <c r="V218" s="28" t="s">
        <v>1634</v>
      </c>
      <c r="W218" s="1"/>
      <c r="X218" s="28" t="s">
        <v>1634</v>
      </c>
      <c r="Y218" s="1"/>
      <c r="Z218" s="28" t="s">
        <v>1634</v>
      </c>
      <c r="AA218" s="1"/>
      <c r="AB218" s="28" t="s">
        <v>1634</v>
      </c>
      <c r="AC218" s="37"/>
      <c r="AD218" s="1"/>
      <c r="AE218" s="28" t="s">
        <v>1634</v>
      </c>
      <c r="AF218" s="1"/>
      <c r="AG218" s="28" t="s">
        <v>1634</v>
      </c>
      <c r="AH218" s="1"/>
      <c r="AI218" s="28" t="s">
        <v>1634</v>
      </c>
      <c r="AJ218" s="1"/>
      <c r="AK218" s="28" t="s">
        <v>1634</v>
      </c>
      <c r="AL218" s="1"/>
      <c r="AM218" s="28" t="s">
        <v>1634</v>
      </c>
      <c r="AN218" s="37"/>
      <c r="AO218" s="36"/>
      <c r="AP218" s="28" t="s">
        <v>1634</v>
      </c>
      <c r="AQ218" s="36"/>
      <c r="AR218" s="28" t="s">
        <v>1634</v>
      </c>
      <c r="AS218" s="36" t="str">
        <f>IF(AR218="","",VLOOKUP(AR218,評価表!$B$2:$C$15,2))</f>
        <v/>
      </c>
      <c r="AT218" s="28" t="s">
        <v>1634</v>
      </c>
      <c r="AU218" s="36" t="str">
        <f>IF(AT218="","",VLOOKUP(AT218,評価表!$B$2:$C$15,2))</f>
        <v/>
      </c>
      <c r="AV218" s="28" t="s">
        <v>1634</v>
      </c>
      <c r="AW218" s="37"/>
      <c r="AX218" s="36" t="str">
        <f>IF(AV218="","",VLOOKUP(AV218,評価表!$B$2:$C$15,2))</f>
        <v/>
      </c>
      <c r="AY218" s="28" t="s">
        <v>1634</v>
      </c>
      <c r="AZ218" s="36" t="str">
        <f>IF(AY218="","",VLOOKUP(AY218,評価表!$B$2:$C$15,2))</f>
        <v/>
      </c>
      <c r="BA218" s="28" t="s">
        <v>1634</v>
      </c>
      <c r="BB218" s="36" t="str">
        <f>IF(BA218="","",VLOOKUP(BA218,評価表!$B$2:$C$15,2))</f>
        <v/>
      </c>
      <c r="BC218" s="28" t="s">
        <v>1634</v>
      </c>
      <c r="BD218" s="36" t="str">
        <f>IF(BC218="","",VLOOKUP(BC218,評価表!$B$2:$C$15,2))</f>
        <v/>
      </c>
      <c r="BE218" s="28" t="s">
        <v>1634</v>
      </c>
      <c r="BF218" s="36" t="str">
        <f>IF(BE218="","",VLOOKUP(BE218,評価表!$B$2:$C$15,2))</f>
        <v/>
      </c>
      <c r="BG218" s="37"/>
      <c r="BH218" s="36"/>
      <c r="BI218" s="36"/>
      <c r="BJ218" s="36"/>
      <c r="BK218" s="98">
        <f>MAX(L218:BJ218)</f>
        <v>8.56</v>
      </c>
      <c r="BL218" s="98">
        <f>MIN(L218:BK218)</f>
        <v>8.56</v>
      </c>
      <c r="BM218" s="81" t="str">
        <f>IF(BL218="","",VLOOKUP(BL218,評価表!$B$3:$C$15,2))</f>
        <v>☆９</v>
      </c>
      <c r="BN218" s="98">
        <f>BK218-BL218</f>
        <v>0</v>
      </c>
      <c r="BO218" s="98" t="str">
        <f>E218</f>
        <v>せりざわ かいと</v>
      </c>
    </row>
    <row r="219" spans="1:67" ht="20.100000000000001" hidden="1" customHeight="1">
      <c r="A219" s="62">
        <v>217</v>
      </c>
      <c r="B219" s="66" t="s">
        <v>820</v>
      </c>
      <c r="C219" s="65" t="s">
        <v>821</v>
      </c>
      <c r="D219" s="65" t="s">
        <v>147</v>
      </c>
      <c r="E219" s="62" t="s">
        <v>822</v>
      </c>
      <c r="F219" s="62" t="s">
        <v>29</v>
      </c>
      <c r="G219" s="78">
        <v>40434</v>
      </c>
      <c r="H219" s="74">
        <f ca="1">DATEDIF($G219,TODAY(),"Y")</f>
        <v>13</v>
      </c>
      <c r="I219" s="82" t="str">
        <f ca="1">CHOOSE(DATEDIF(G219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19" s="62" t="s">
        <v>823</v>
      </c>
      <c r="K219" s="70"/>
      <c r="L219" s="1"/>
      <c r="M219" s="28" t="str">
        <f>IF(L219="","",VLOOKUP(L219,評価表!$B$2:$C$15,2))</f>
        <v/>
      </c>
      <c r="N219" s="1"/>
      <c r="O219" s="28" t="s">
        <v>1634</v>
      </c>
      <c r="P219" s="1"/>
      <c r="Q219" s="28" t="s">
        <v>1634</v>
      </c>
      <c r="R219" s="37"/>
      <c r="S219" s="1"/>
      <c r="T219" s="28" t="s">
        <v>1634</v>
      </c>
      <c r="U219" s="1"/>
      <c r="V219" s="28" t="s">
        <v>1634</v>
      </c>
      <c r="W219" s="1"/>
      <c r="X219" s="28" t="s">
        <v>1634</v>
      </c>
      <c r="Y219" s="1"/>
      <c r="Z219" s="28" t="s">
        <v>1634</v>
      </c>
      <c r="AA219" s="1"/>
      <c r="AB219" s="28" t="s">
        <v>1634</v>
      </c>
      <c r="AC219" s="37"/>
      <c r="AD219" s="1"/>
      <c r="AE219" s="28" t="s">
        <v>1634</v>
      </c>
      <c r="AF219" s="1"/>
      <c r="AG219" s="28" t="s">
        <v>1634</v>
      </c>
      <c r="AH219" s="1"/>
      <c r="AI219" s="28" t="s">
        <v>1634</v>
      </c>
      <c r="AJ219" s="1"/>
      <c r="AK219" s="28" t="s">
        <v>1634</v>
      </c>
      <c r="AL219" s="1"/>
      <c r="AM219" s="28" t="s">
        <v>1634</v>
      </c>
      <c r="AN219" s="37"/>
      <c r="AO219" s="36"/>
      <c r="AP219" s="28" t="s">
        <v>1634</v>
      </c>
      <c r="AQ219" s="36"/>
      <c r="AR219" s="28" t="s">
        <v>1634</v>
      </c>
      <c r="AS219" s="36" t="str">
        <f>IF(AR219="","",VLOOKUP(AR219,評価表!$B$2:$C$15,2))</f>
        <v/>
      </c>
      <c r="AT219" s="28" t="s">
        <v>1634</v>
      </c>
      <c r="AU219" s="36" t="str">
        <f>IF(AT219="","",VLOOKUP(AT219,評価表!$B$2:$C$15,2))</f>
        <v/>
      </c>
      <c r="AV219" s="28" t="s">
        <v>1634</v>
      </c>
      <c r="AW219" s="37"/>
      <c r="AX219" s="36" t="str">
        <f>IF(AV219="","",VLOOKUP(AV219,評価表!$B$2:$C$15,2))</f>
        <v/>
      </c>
      <c r="AY219" s="28" t="s">
        <v>1634</v>
      </c>
      <c r="AZ219" s="36" t="str">
        <f>IF(AY219="","",VLOOKUP(AY219,評価表!$B$2:$C$15,2))</f>
        <v/>
      </c>
      <c r="BA219" s="28" t="s">
        <v>1634</v>
      </c>
      <c r="BB219" s="36" t="str">
        <f>IF(BA219="","",VLOOKUP(BA219,評価表!$B$2:$C$15,2))</f>
        <v/>
      </c>
      <c r="BC219" s="28" t="s">
        <v>1634</v>
      </c>
      <c r="BD219" s="36" t="str">
        <f>IF(BC219="","",VLOOKUP(BC219,評価表!$B$2:$C$15,2))</f>
        <v/>
      </c>
      <c r="BE219" s="28" t="s">
        <v>1634</v>
      </c>
      <c r="BF219" s="36" t="str">
        <f>IF(BE219="","",VLOOKUP(BE219,評価表!$B$2:$C$15,2))</f>
        <v/>
      </c>
      <c r="BG219" s="37"/>
      <c r="BH219" s="36"/>
      <c r="BI219" s="36"/>
      <c r="BJ219" s="36"/>
      <c r="BK219" s="98">
        <f>MAX(L219:BJ219)</f>
        <v>0</v>
      </c>
      <c r="BL219" s="98">
        <f>MIN(L219:BK219)</f>
        <v>0</v>
      </c>
      <c r="BM219" s="81" t="e">
        <f>IF(BL219="","",VLOOKUP(BL219,評価表!$B$3:$C$15,2))</f>
        <v>#N/A</v>
      </c>
      <c r="BN219" s="98">
        <f>BK219-BL219</f>
        <v>0</v>
      </c>
      <c r="BO219" s="98" t="str">
        <f>E219</f>
        <v>おおたみずき</v>
      </c>
    </row>
    <row r="220" spans="1:67" ht="20.100000000000001" hidden="1" customHeight="1">
      <c r="A220" s="62">
        <v>218</v>
      </c>
      <c r="B220" s="66" t="s">
        <v>421</v>
      </c>
      <c r="C220" s="65" t="s">
        <v>824</v>
      </c>
      <c r="D220" s="65" t="s">
        <v>147</v>
      </c>
      <c r="E220" s="62" t="s">
        <v>825</v>
      </c>
      <c r="F220" s="62" t="s">
        <v>29</v>
      </c>
      <c r="G220" s="78">
        <v>40462</v>
      </c>
      <c r="H220" s="74">
        <f ca="1">DATEDIF($G220,TODAY(),"Y")</f>
        <v>13</v>
      </c>
      <c r="I220" s="82" t="str">
        <f ca="1">CHOOSE(DATEDIF(G220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20" s="62" t="s">
        <v>817</v>
      </c>
      <c r="K220" s="70"/>
      <c r="L220" s="1"/>
      <c r="M220" s="28" t="str">
        <f>IF(L220="","",VLOOKUP(L220,評価表!$B$2:$C$15,2))</f>
        <v/>
      </c>
      <c r="N220" s="1"/>
      <c r="O220" s="28" t="s">
        <v>1634</v>
      </c>
      <c r="P220" s="1"/>
      <c r="Q220" s="28" t="s">
        <v>1634</v>
      </c>
      <c r="R220" s="37"/>
      <c r="S220" s="1"/>
      <c r="T220" s="28" t="s">
        <v>1634</v>
      </c>
      <c r="U220" s="1"/>
      <c r="V220" s="28" t="s">
        <v>1634</v>
      </c>
      <c r="W220" s="1"/>
      <c r="X220" s="28" t="s">
        <v>1634</v>
      </c>
      <c r="Y220" s="1"/>
      <c r="Z220" s="28" t="s">
        <v>1634</v>
      </c>
      <c r="AA220" s="1"/>
      <c r="AB220" s="28" t="s">
        <v>1634</v>
      </c>
      <c r="AC220" s="37"/>
      <c r="AD220" s="1"/>
      <c r="AE220" s="28" t="s">
        <v>1634</v>
      </c>
      <c r="AF220" s="1"/>
      <c r="AG220" s="28" t="s">
        <v>1634</v>
      </c>
      <c r="AH220" s="1"/>
      <c r="AI220" s="28" t="s">
        <v>1634</v>
      </c>
      <c r="AJ220" s="1"/>
      <c r="AK220" s="28" t="s">
        <v>1634</v>
      </c>
      <c r="AL220" s="1"/>
      <c r="AM220" s="28" t="s">
        <v>1634</v>
      </c>
      <c r="AN220" s="37"/>
      <c r="AO220" s="36"/>
      <c r="AP220" s="28" t="s">
        <v>1634</v>
      </c>
      <c r="AQ220" s="36"/>
      <c r="AR220" s="28" t="s">
        <v>1634</v>
      </c>
      <c r="AS220" s="36" t="str">
        <f>IF(AR220="","",VLOOKUP(AR220,評価表!$B$2:$C$15,2))</f>
        <v/>
      </c>
      <c r="AT220" s="28" t="s">
        <v>1634</v>
      </c>
      <c r="AU220" s="36" t="str">
        <f>IF(AT220="","",VLOOKUP(AT220,評価表!$B$2:$C$15,2))</f>
        <v/>
      </c>
      <c r="AV220" s="28" t="s">
        <v>1634</v>
      </c>
      <c r="AW220" s="37"/>
      <c r="AX220" s="36" t="str">
        <f>IF(AV220="","",VLOOKUP(AV220,評価表!$B$2:$C$15,2))</f>
        <v/>
      </c>
      <c r="AY220" s="28" t="s">
        <v>1634</v>
      </c>
      <c r="AZ220" s="36" t="str">
        <f>IF(AY220="","",VLOOKUP(AY220,評価表!$B$2:$C$15,2))</f>
        <v/>
      </c>
      <c r="BA220" s="28" t="s">
        <v>1634</v>
      </c>
      <c r="BB220" s="36" t="str">
        <f>IF(BA220="","",VLOOKUP(BA220,評価表!$B$2:$C$15,2))</f>
        <v/>
      </c>
      <c r="BC220" s="28" t="s">
        <v>1634</v>
      </c>
      <c r="BD220" s="36" t="str">
        <f>IF(BC220="","",VLOOKUP(BC220,評価表!$B$2:$C$15,2))</f>
        <v/>
      </c>
      <c r="BE220" s="28" t="s">
        <v>1634</v>
      </c>
      <c r="BF220" s="36" t="str">
        <f>IF(BE220="","",VLOOKUP(BE220,評価表!$B$2:$C$15,2))</f>
        <v/>
      </c>
      <c r="BG220" s="37"/>
      <c r="BH220" s="36"/>
      <c r="BI220" s="36"/>
      <c r="BJ220" s="36"/>
      <c r="BK220" s="98">
        <f>MAX(L220:BJ220)</f>
        <v>0</v>
      </c>
      <c r="BL220" s="98">
        <f>MIN(L220:BK220)</f>
        <v>0</v>
      </c>
      <c r="BM220" s="81" t="e">
        <f>IF(BL220="","",VLOOKUP(BL220,評価表!$B$3:$C$15,2))</f>
        <v>#N/A</v>
      </c>
      <c r="BN220" s="98">
        <f>BK220-BL220</f>
        <v>0</v>
      </c>
      <c r="BO220" s="98" t="str">
        <f>E220</f>
        <v>にしかわ　たいじ</v>
      </c>
    </row>
    <row r="221" spans="1:67" ht="20.100000000000001" customHeight="1">
      <c r="A221" s="62">
        <v>214</v>
      </c>
      <c r="B221" s="73" t="s">
        <v>758</v>
      </c>
      <c r="C221" s="65" t="s">
        <v>818</v>
      </c>
      <c r="D221" s="65" t="s">
        <v>147</v>
      </c>
      <c r="E221" s="62" t="s">
        <v>197</v>
      </c>
      <c r="F221" s="62" t="s">
        <v>36</v>
      </c>
      <c r="G221" s="78">
        <v>40569</v>
      </c>
      <c r="H221" s="74">
        <f ca="1">DATEDIF($G221,TODAY(),"Y")</f>
        <v>13</v>
      </c>
      <c r="I221" s="82" t="str">
        <f ca="1">CHOOSE(DATEDIF(G221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21" s="62" t="s">
        <v>819</v>
      </c>
      <c r="K221" s="69"/>
      <c r="L221" s="1"/>
      <c r="M221" s="28" t="str">
        <f>IF(L221="","",VLOOKUP(L221,評価表!$B$2:$C$15,2))</f>
        <v/>
      </c>
      <c r="N221" s="1"/>
      <c r="O221" s="28" t="s">
        <v>1634</v>
      </c>
      <c r="P221" s="1"/>
      <c r="Q221" s="28" t="s">
        <v>1634</v>
      </c>
      <c r="R221" s="57" t="s">
        <v>33</v>
      </c>
      <c r="S221" s="1"/>
      <c r="T221" s="28" t="s">
        <v>1634</v>
      </c>
      <c r="U221" s="1">
        <v>9.66</v>
      </c>
      <c r="V221" s="28" t="s">
        <v>9</v>
      </c>
      <c r="W221" s="1"/>
      <c r="X221" s="28" t="s">
        <v>1634</v>
      </c>
      <c r="Y221" s="1"/>
      <c r="Z221" s="28" t="s">
        <v>1634</v>
      </c>
      <c r="AA221" s="1">
        <v>9.65</v>
      </c>
      <c r="AB221" s="28" t="s">
        <v>9</v>
      </c>
      <c r="AC221" s="57" t="s">
        <v>34</v>
      </c>
      <c r="AD221" s="1">
        <v>9.5299999999999994</v>
      </c>
      <c r="AE221" s="28" t="s">
        <v>9</v>
      </c>
      <c r="AF221" s="1"/>
      <c r="AG221" s="28" t="s">
        <v>1634</v>
      </c>
      <c r="AH221" s="1">
        <v>9.35</v>
      </c>
      <c r="AI221" s="28" t="s">
        <v>8</v>
      </c>
      <c r="AJ221" s="1">
        <v>9.43</v>
      </c>
      <c r="AK221" s="28" t="s">
        <v>8</v>
      </c>
      <c r="AL221" s="1">
        <v>8.6199999999999992</v>
      </c>
      <c r="AM221" s="28" t="s">
        <v>7</v>
      </c>
      <c r="AN221" s="57" t="s">
        <v>30</v>
      </c>
      <c r="AO221" s="1">
        <v>8.9700000000000006</v>
      </c>
      <c r="AP221" s="28" t="s">
        <v>7</v>
      </c>
      <c r="AQ221" s="1">
        <v>8.9600000000000009</v>
      </c>
      <c r="AR221" s="28" t="s">
        <v>7</v>
      </c>
      <c r="AS221" s="1"/>
      <c r="AT221" s="28" t="s">
        <v>1634</v>
      </c>
      <c r="AU221" s="1" t="str">
        <f>IF(AT221="","",VLOOKUP(AT221,評価表!$B$2:$C$15,2))</f>
        <v/>
      </c>
      <c r="AV221" s="28" t="s">
        <v>1634</v>
      </c>
      <c r="AW221" s="57"/>
      <c r="AX221" s="1"/>
      <c r="AY221" s="28" t="s">
        <v>1634</v>
      </c>
      <c r="AZ221" s="1" t="str">
        <f>IF(AY221="","",VLOOKUP(AY221,評価表!$B$2:$C$15,2))</f>
        <v/>
      </c>
      <c r="BA221" s="28" t="s">
        <v>1634</v>
      </c>
      <c r="BB221" s="1" t="str">
        <f>IF(BA221="","",VLOOKUP(BA221,評価表!$B$2:$C$15,2))</f>
        <v/>
      </c>
      <c r="BC221" s="28" t="s">
        <v>1634</v>
      </c>
      <c r="BD221" s="1" t="str">
        <f>IF(BC221="","",VLOOKUP(BC221,評価表!$B$2:$C$15,2))</f>
        <v/>
      </c>
      <c r="BE221" s="28" t="s">
        <v>1634</v>
      </c>
      <c r="BF221" s="1" t="str">
        <f>IF(BE221="","",VLOOKUP(BE221,評価表!$B$2:$C$15,2))</f>
        <v/>
      </c>
      <c r="BG221" s="57"/>
      <c r="BH221" s="1"/>
      <c r="BI221" s="1"/>
      <c r="BJ221" s="1"/>
      <c r="BK221" s="98">
        <f>MAX(L221:BJ221)</f>
        <v>9.66</v>
      </c>
      <c r="BL221" s="98">
        <f>MIN(L221:BK221)</f>
        <v>8.6199999999999992</v>
      </c>
      <c r="BM221" s="81" t="str">
        <f>IF(BL221="","",VLOOKUP(BL221,評価表!$B$3:$C$15,2))</f>
        <v>☆８</v>
      </c>
      <c r="BN221" s="98">
        <f>BK221-BL221</f>
        <v>1.0400000000000009</v>
      </c>
      <c r="BO221" s="98" t="str">
        <f>E221</f>
        <v>かわじのぞみ</v>
      </c>
    </row>
    <row r="222" spans="1:67" ht="20.100000000000001" hidden="1" customHeight="1">
      <c r="A222" s="62">
        <v>220</v>
      </c>
      <c r="B222" s="66" t="s">
        <v>593</v>
      </c>
      <c r="C222" s="65" t="s">
        <v>827</v>
      </c>
      <c r="D222" s="65" t="s">
        <v>147</v>
      </c>
      <c r="E222" s="62" t="s">
        <v>828</v>
      </c>
      <c r="F222" s="62" t="s">
        <v>29</v>
      </c>
      <c r="G222" s="78">
        <v>40341</v>
      </c>
      <c r="H222" s="74">
        <f ca="1">DATEDIF($G222,TODAY(),"Y")</f>
        <v>14</v>
      </c>
      <c r="I222" s="82" t="str">
        <f ca="1">CHOOSE(DATEDIF(G222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22" s="62" t="s">
        <v>817</v>
      </c>
      <c r="K222" s="70"/>
      <c r="L222" s="1"/>
      <c r="M222" s="28" t="str">
        <f>IF(L222="","",VLOOKUP(L222,評価表!$B$2:$C$15,2))</f>
        <v/>
      </c>
      <c r="N222" s="1"/>
      <c r="O222" s="28" t="s">
        <v>1634</v>
      </c>
      <c r="P222" s="1"/>
      <c r="Q222" s="28" t="s">
        <v>1634</v>
      </c>
      <c r="R222" s="37"/>
      <c r="S222" s="1"/>
      <c r="T222" s="28" t="s">
        <v>1634</v>
      </c>
      <c r="U222" s="1"/>
      <c r="V222" s="28" t="s">
        <v>1634</v>
      </c>
      <c r="W222" s="1"/>
      <c r="X222" s="28" t="s">
        <v>1634</v>
      </c>
      <c r="Y222" s="1"/>
      <c r="Z222" s="28" t="s">
        <v>1634</v>
      </c>
      <c r="AA222" s="1"/>
      <c r="AB222" s="28" t="s">
        <v>1634</v>
      </c>
      <c r="AC222" s="37"/>
      <c r="AD222" s="1"/>
      <c r="AE222" s="28" t="s">
        <v>1634</v>
      </c>
      <c r="AF222" s="1"/>
      <c r="AG222" s="28" t="s">
        <v>1634</v>
      </c>
      <c r="AH222" s="1"/>
      <c r="AI222" s="28" t="s">
        <v>1634</v>
      </c>
      <c r="AJ222" s="1"/>
      <c r="AK222" s="28" t="s">
        <v>1634</v>
      </c>
      <c r="AL222" s="1"/>
      <c r="AM222" s="28" t="s">
        <v>1634</v>
      </c>
      <c r="AN222" s="37"/>
      <c r="AO222" s="36"/>
      <c r="AP222" s="28" t="s">
        <v>1634</v>
      </c>
      <c r="AQ222" s="36"/>
      <c r="AR222" s="28" t="s">
        <v>1634</v>
      </c>
      <c r="AS222" s="36" t="str">
        <f>IF(AR222="","",VLOOKUP(AR222,評価表!$B$2:$C$15,2))</f>
        <v/>
      </c>
      <c r="AT222" s="28" t="s">
        <v>1634</v>
      </c>
      <c r="AU222" s="36" t="str">
        <f>IF(AT222="","",VLOOKUP(AT222,評価表!$B$2:$C$15,2))</f>
        <v/>
      </c>
      <c r="AV222" s="28" t="s">
        <v>1634</v>
      </c>
      <c r="AW222" s="37"/>
      <c r="AX222" s="36" t="str">
        <f>IF(AV222="","",VLOOKUP(AV222,評価表!$B$2:$C$15,2))</f>
        <v/>
      </c>
      <c r="AY222" s="28" t="s">
        <v>1634</v>
      </c>
      <c r="AZ222" s="36" t="str">
        <f>IF(AY222="","",VLOOKUP(AY222,評価表!$B$2:$C$15,2))</f>
        <v/>
      </c>
      <c r="BA222" s="28" t="s">
        <v>1634</v>
      </c>
      <c r="BB222" s="36" t="str">
        <f>IF(BA222="","",VLOOKUP(BA222,評価表!$B$2:$C$15,2))</f>
        <v/>
      </c>
      <c r="BC222" s="28" t="s">
        <v>1634</v>
      </c>
      <c r="BD222" s="36" t="str">
        <f>IF(BC222="","",VLOOKUP(BC222,評価表!$B$2:$C$15,2))</f>
        <v/>
      </c>
      <c r="BE222" s="28" t="s">
        <v>1634</v>
      </c>
      <c r="BF222" s="36" t="str">
        <f>IF(BE222="","",VLOOKUP(BE222,評価表!$B$2:$C$15,2))</f>
        <v/>
      </c>
      <c r="BG222" s="37"/>
      <c r="BH222" s="36"/>
      <c r="BI222" s="36"/>
      <c r="BJ222" s="36"/>
      <c r="BK222" s="98">
        <f>MAX(L222:BJ222)</f>
        <v>0</v>
      </c>
      <c r="BL222" s="98">
        <f>MIN(L222:BK222)</f>
        <v>0</v>
      </c>
      <c r="BM222" s="81" t="e">
        <f>IF(BL222="","",VLOOKUP(BL222,評価表!$B$3:$C$15,2))</f>
        <v>#N/A</v>
      </c>
      <c r="BN222" s="98">
        <f>BK222-BL222</f>
        <v>0</v>
      </c>
      <c r="BO222" s="98" t="str">
        <f>E222</f>
        <v>すがわら　りゅうせい</v>
      </c>
    </row>
    <row r="223" spans="1:67" ht="20.100000000000001" hidden="1" customHeight="1">
      <c r="A223" s="62">
        <v>221</v>
      </c>
      <c r="B223" s="73" t="s">
        <v>758</v>
      </c>
      <c r="C223" s="65" t="s">
        <v>136</v>
      </c>
      <c r="D223" s="65" t="s">
        <v>147</v>
      </c>
      <c r="E223" s="62" t="s">
        <v>201</v>
      </c>
      <c r="F223" s="62" t="s">
        <v>29</v>
      </c>
      <c r="G223" s="78">
        <v>40314</v>
      </c>
      <c r="H223" s="74">
        <f ca="1">DATEDIF($G223,TODAY(),"Y")</f>
        <v>14</v>
      </c>
      <c r="I223" s="82" t="str">
        <f ca="1">CHOOSE(DATEDIF(G223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23" s="62" t="s">
        <v>817</v>
      </c>
      <c r="K223" s="70"/>
      <c r="L223" s="1"/>
      <c r="M223" s="28"/>
      <c r="N223" s="1"/>
      <c r="O223" s="28"/>
      <c r="P223" s="1"/>
      <c r="Q223" s="28"/>
      <c r="R223" s="37"/>
      <c r="S223" s="1"/>
      <c r="T223" s="28"/>
      <c r="U223" s="1"/>
      <c r="V223" s="28"/>
      <c r="W223" s="1"/>
      <c r="X223" s="28"/>
      <c r="Y223" s="1"/>
      <c r="Z223" s="28"/>
      <c r="AA223" s="1"/>
      <c r="AB223" s="28"/>
      <c r="AC223" s="37"/>
      <c r="AD223" s="1"/>
      <c r="AE223" s="28"/>
      <c r="AF223" s="1"/>
      <c r="AG223" s="28"/>
      <c r="AH223" s="1"/>
      <c r="AI223" s="28"/>
      <c r="AJ223" s="1"/>
      <c r="AK223" s="28"/>
      <c r="AL223" s="1"/>
      <c r="AM223" s="28"/>
      <c r="AN223" s="57"/>
      <c r="AO223" s="36"/>
      <c r="AP223" s="28"/>
      <c r="AQ223" s="36"/>
      <c r="AR223" s="28"/>
      <c r="AS223" s="1"/>
      <c r="AT223" s="28"/>
      <c r="AU223" s="1"/>
      <c r="AV223" s="28"/>
      <c r="AW223" s="37"/>
      <c r="AX223" s="1"/>
      <c r="AY223" s="28"/>
      <c r="AZ223" s="1"/>
      <c r="BA223" s="28"/>
      <c r="BB223" s="1"/>
      <c r="BC223" s="28"/>
      <c r="BD223" s="1"/>
      <c r="BE223" s="28"/>
      <c r="BF223" s="1"/>
      <c r="BG223" s="37"/>
      <c r="BH223" s="1"/>
      <c r="BI223" s="1"/>
      <c r="BJ223" s="1"/>
      <c r="BK223" s="98">
        <f>MAX(L223:BJ223)</f>
        <v>0</v>
      </c>
      <c r="BL223" s="98">
        <f>MIN(L223:BK223)</f>
        <v>0</v>
      </c>
      <c r="BM223" s="81" t="e">
        <f>IF(BL223="","",VLOOKUP(BL223,評価表!$B$3:$C$15,2))</f>
        <v>#N/A</v>
      </c>
      <c r="BN223" s="98">
        <f>BK223-BL223</f>
        <v>0</v>
      </c>
      <c r="BO223" s="98" t="str">
        <f>E223</f>
        <v>はぎや そうた</v>
      </c>
    </row>
    <row r="224" spans="1:67" ht="20.100000000000001" customHeight="1">
      <c r="A224" s="62">
        <v>10031</v>
      </c>
      <c r="B224" s="73" t="s">
        <v>1781</v>
      </c>
      <c r="C224" s="74"/>
      <c r="D224" s="80"/>
      <c r="E224" s="62" t="s">
        <v>1725</v>
      </c>
      <c r="F224" s="98" t="s">
        <v>29</v>
      </c>
      <c r="G224" s="99"/>
      <c r="H224" s="98"/>
      <c r="I224" s="98"/>
      <c r="J224" s="98"/>
      <c r="K224" s="69"/>
      <c r="L224" s="1"/>
      <c r="M224" s="28" t="str">
        <f>IF(L224="","",VLOOKUP(L224,評価表!$B$2:$C$15,2))</f>
        <v/>
      </c>
      <c r="N224" s="1"/>
      <c r="O224" s="28" t="s">
        <v>1634</v>
      </c>
      <c r="P224" s="1"/>
      <c r="Q224" s="28" t="s">
        <v>1634</v>
      </c>
      <c r="R224" s="57"/>
      <c r="S224" s="1"/>
      <c r="T224" s="28" t="s">
        <v>1634</v>
      </c>
      <c r="U224" s="1"/>
      <c r="V224" s="28" t="s">
        <v>1634</v>
      </c>
      <c r="W224" s="1"/>
      <c r="X224" s="28" t="s">
        <v>1634</v>
      </c>
      <c r="Y224" s="1"/>
      <c r="Z224" s="28" t="s">
        <v>1634</v>
      </c>
      <c r="AA224" s="1"/>
      <c r="AB224" s="28" t="s">
        <v>1634</v>
      </c>
      <c r="AC224" s="57"/>
      <c r="AD224" s="1"/>
      <c r="AE224" s="28" t="s">
        <v>1634</v>
      </c>
      <c r="AF224" s="1"/>
      <c r="AG224" s="28" t="s">
        <v>1634</v>
      </c>
      <c r="AH224" s="1"/>
      <c r="AI224" s="28" t="s">
        <v>1634</v>
      </c>
      <c r="AJ224" s="1"/>
      <c r="AK224" s="28" t="s">
        <v>1634</v>
      </c>
      <c r="AL224" s="1"/>
      <c r="AM224" s="28" t="s">
        <v>1634</v>
      </c>
      <c r="AN224" s="57" t="s">
        <v>1635</v>
      </c>
      <c r="AO224" s="1">
        <v>9.49</v>
      </c>
      <c r="AP224" s="28" t="s">
        <v>8</v>
      </c>
      <c r="AQ224" s="1"/>
      <c r="AR224" s="28" t="s">
        <v>1634</v>
      </c>
      <c r="AS224" s="1" t="str">
        <f>IF(AR224="","",VLOOKUP(AR224,評価表!$B$2:$C$15,2))</f>
        <v/>
      </c>
      <c r="AT224" s="28" t="s">
        <v>1634</v>
      </c>
      <c r="AU224" s="1" t="str">
        <f>IF(AT224="","",VLOOKUP(AT224,評価表!$B$2:$C$15,2))</f>
        <v/>
      </c>
      <c r="AV224" s="28" t="s">
        <v>1634</v>
      </c>
      <c r="AW224" s="57" t="s">
        <v>31</v>
      </c>
      <c r="AX224" s="1"/>
      <c r="AY224" s="28" t="s">
        <v>1634</v>
      </c>
      <c r="AZ224" s="1">
        <v>8.64</v>
      </c>
      <c r="BA224" s="28" t="s">
        <v>7</v>
      </c>
      <c r="BB224" s="1"/>
      <c r="BC224" s="28" t="s">
        <v>1634</v>
      </c>
      <c r="BD224" s="1" t="str">
        <f>IF(BC224="","",VLOOKUP(BC224,評価表!$B$2:$C$15,2))</f>
        <v/>
      </c>
      <c r="BE224" s="28" t="s">
        <v>1634</v>
      </c>
      <c r="BF224" s="1" t="str">
        <f>IF(BE224="","",VLOOKUP(BE224,評価表!$B$2:$C$15,2))</f>
        <v/>
      </c>
      <c r="BG224" s="57" t="s">
        <v>31</v>
      </c>
      <c r="BH224" s="1"/>
      <c r="BI224" s="1"/>
      <c r="BJ224" s="1"/>
      <c r="BK224" s="98">
        <f>MAX(L224:BJ224)</f>
        <v>9.49</v>
      </c>
      <c r="BL224" s="98">
        <f>MIN(L224:BK224)</f>
        <v>8.64</v>
      </c>
      <c r="BM224" s="81" t="str">
        <f>IF(BL224="","",VLOOKUP(BL224,評価表!$B$3:$C$15,2))</f>
        <v>☆８</v>
      </c>
      <c r="BN224" s="98">
        <f>BK224-BL224</f>
        <v>0.84999999999999964</v>
      </c>
      <c r="BO224" s="98" t="str">
        <f>E224</f>
        <v>きさき　はると</v>
      </c>
    </row>
    <row r="225" spans="1:67" ht="20.100000000000001" customHeight="1">
      <c r="A225" s="62">
        <v>10037</v>
      </c>
      <c r="B225" s="73" t="s">
        <v>1781</v>
      </c>
      <c r="C225" s="74"/>
      <c r="D225" s="80"/>
      <c r="E225" s="62" t="s">
        <v>1766</v>
      </c>
      <c r="F225" s="98" t="s">
        <v>36</v>
      </c>
      <c r="G225" s="99">
        <v>40943</v>
      </c>
      <c r="H225" s="98">
        <v>11</v>
      </c>
      <c r="I225" s="98"/>
      <c r="J225" s="98"/>
      <c r="K225" s="69"/>
      <c r="L225" s="1"/>
      <c r="M225" s="28" t="str">
        <f>IF(L225="","",VLOOKUP(L225,評価表!$B$2:$C$15,2))</f>
        <v/>
      </c>
      <c r="N225" s="1"/>
      <c r="O225" s="28" t="s">
        <v>1634</v>
      </c>
      <c r="P225" s="1"/>
      <c r="Q225" s="28" t="s">
        <v>1634</v>
      </c>
      <c r="R225" s="57"/>
      <c r="S225" s="1"/>
      <c r="T225" s="28" t="s">
        <v>1634</v>
      </c>
      <c r="U225" s="1"/>
      <c r="V225" s="28" t="s">
        <v>1634</v>
      </c>
      <c r="W225" s="1"/>
      <c r="X225" s="28" t="s">
        <v>1634</v>
      </c>
      <c r="Y225" s="1"/>
      <c r="Z225" s="28" t="s">
        <v>1634</v>
      </c>
      <c r="AA225" s="1"/>
      <c r="AB225" s="28" t="s">
        <v>1634</v>
      </c>
      <c r="AC225" s="57"/>
      <c r="AD225" s="1"/>
      <c r="AE225" s="28" t="s">
        <v>1634</v>
      </c>
      <c r="AF225" s="1"/>
      <c r="AG225" s="28" t="s">
        <v>1634</v>
      </c>
      <c r="AH225" s="1"/>
      <c r="AI225" s="28" t="s">
        <v>1634</v>
      </c>
      <c r="AJ225" s="1"/>
      <c r="AK225" s="28" t="s">
        <v>1634</v>
      </c>
      <c r="AL225" s="1"/>
      <c r="AM225" s="28" t="s">
        <v>1634</v>
      </c>
      <c r="AN225" s="57"/>
      <c r="AO225" s="1"/>
      <c r="AP225" s="28" t="s">
        <v>1634</v>
      </c>
      <c r="AQ225" s="1"/>
      <c r="AR225" s="28" t="s">
        <v>1634</v>
      </c>
      <c r="AS225" s="1" t="str">
        <f>IF(AR225="","",VLOOKUP(AR225,評価表!$B$2:$C$15,2))</f>
        <v/>
      </c>
      <c r="AT225" s="28" t="s">
        <v>1634</v>
      </c>
      <c r="AU225" s="1" t="str">
        <f>IF(AT225="","",VLOOKUP(AT225,評価表!$B$2:$C$15,2))</f>
        <v/>
      </c>
      <c r="AV225" s="28" t="s">
        <v>1634</v>
      </c>
      <c r="AW225" s="57" t="s">
        <v>30</v>
      </c>
      <c r="AX225" s="1"/>
      <c r="AY225" s="28" t="s">
        <v>1634</v>
      </c>
      <c r="AZ225" s="1">
        <v>8.66</v>
      </c>
      <c r="BA225" s="28" t="s">
        <v>7</v>
      </c>
      <c r="BB225" s="1"/>
      <c r="BC225" s="28" t="s">
        <v>1634</v>
      </c>
      <c r="BD225" s="1" t="str">
        <f>IF(BC225="","",VLOOKUP(BC225,評価表!$B$2:$C$15,2))</f>
        <v/>
      </c>
      <c r="BE225" s="28" t="s">
        <v>1634</v>
      </c>
      <c r="BF225" s="1" t="str">
        <f>IF(BE225="","",VLOOKUP(BE225,評価表!$B$2:$C$15,2))</f>
        <v/>
      </c>
      <c r="BG225" s="57" t="s">
        <v>30</v>
      </c>
      <c r="BH225" s="1"/>
      <c r="BI225" s="1"/>
      <c r="BJ225" s="1"/>
      <c r="BK225" s="98">
        <f>MAX(L225:BJ225)</f>
        <v>8.66</v>
      </c>
      <c r="BL225" s="98">
        <f>MIN(L225:BK225)</f>
        <v>8.66</v>
      </c>
      <c r="BM225" s="81" t="str">
        <f>IF(BL225="","",VLOOKUP(BL225,評価表!$B$3:$C$15,2))</f>
        <v>☆８</v>
      </c>
      <c r="BN225" s="98">
        <f>BK225-BL225</f>
        <v>0</v>
      </c>
      <c r="BO225" s="98" t="str">
        <f>E225</f>
        <v>おおさわ　りいこ</v>
      </c>
    </row>
    <row r="226" spans="1:67" ht="20.100000000000001" hidden="1" customHeight="1">
      <c r="A226" s="62">
        <v>224</v>
      </c>
      <c r="B226" s="66" t="s">
        <v>447</v>
      </c>
      <c r="C226" s="65" t="s">
        <v>832</v>
      </c>
      <c r="D226" s="65" t="s">
        <v>556</v>
      </c>
      <c r="E226" s="62" t="s">
        <v>833</v>
      </c>
      <c r="F226" s="62" t="s">
        <v>36</v>
      </c>
      <c r="G226" s="83">
        <v>40884</v>
      </c>
      <c r="H226" s="74">
        <f ca="1">DATEDIF($G226,TODAY(),"Y")</f>
        <v>12</v>
      </c>
      <c r="I226" s="82" t="str">
        <f ca="1">CHOOSE(DATEDIF(G226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26" s="62" t="s">
        <v>834</v>
      </c>
      <c r="K226" s="70"/>
      <c r="L226" s="1"/>
      <c r="M226" s="28" t="str">
        <f>IF(L226="","",VLOOKUP(L226,評価表!$B$2:$C$15,2))</f>
        <v/>
      </c>
      <c r="N226" s="1"/>
      <c r="O226" s="28" t="s">
        <v>1634</v>
      </c>
      <c r="P226" s="1"/>
      <c r="Q226" s="28" t="s">
        <v>1634</v>
      </c>
      <c r="R226" s="37"/>
      <c r="S226" s="1"/>
      <c r="T226" s="28" t="s">
        <v>1634</v>
      </c>
      <c r="U226" s="1"/>
      <c r="V226" s="28" t="s">
        <v>1634</v>
      </c>
      <c r="W226" s="1"/>
      <c r="X226" s="28" t="s">
        <v>1634</v>
      </c>
      <c r="Y226" s="1"/>
      <c r="Z226" s="28" t="s">
        <v>1634</v>
      </c>
      <c r="AA226" s="1"/>
      <c r="AB226" s="28" t="s">
        <v>1634</v>
      </c>
      <c r="AC226" s="37"/>
      <c r="AD226" s="1"/>
      <c r="AE226" s="28" t="s">
        <v>1634</v>
      </c>
      <c r="AF226" s="1"/>
      <c r="AG226" s="28" t="s">
        <v>1634</v>
      </c>
      <c r="AH226" s="1"/>
      <c r="AI226" s="28" t="s">
        <v>1634</v>
      </c>
      <c r="AJ226" s="1"/>
      <c r="AK226" s="28" t="s">
        <v>1634</v>
      </c>
      <c r="AL226" s="1"/>
      <c r="AM226" s="28" t="s">
        <v>1634</v>
      </c>
      <c r="AN226" s="37"/>
      <c r="AO226" s="1"/>
      <c r="AP226" s="28" t="s">
        <v>1634</v>
      </c>
      <c r="AQ226" s="36"/>
      <c r="AR226" s="28" t="s">
        <v>1634</v>
      </c>
      <c r="AS226" s="36" t="str">
        <f>IF(AR226="","",VLOOKUP(AR226,評価表!$B$2:$C$15,2))</f>
        <v/>
      </c>
      <c r="AT226" s="28" t="s">
        <v>1634</v>
      </c>
      <c r="AU226" s="36" t="str">
        <f>IF(AT226="","",VLOOKUP(AT226,評価表!$B$2:$C$15,2))</f>
        <v/>
      </c>
      <c r="AV226" s="28" t="s">
        <v>1634</v>
      </c>
      <c r="AW226" s="37"/>
      <c r="AX226" s="36" t="str">
        <f>IF(AV226="","",VLOOKUP(AV226,評価表!$B$2:$C$15,2))</f>
        <v/>
      </c>
      <c r="AY226" s="28" t="s">
        <v>1634</v>
      </c>
      <c r="AZ226" s="36" t="str">
        <f>IF(AY226="","",VLOOKUP(AY226,評価表!$B$2:$C$15,2))</f>
        <v/>
      </c>
      <c r="BA226" s="28" t="s">
        <v>1634</v>
      </c>
      <c r="BB226" s="36" t="str">
        <f>IF(BA226="","",VLOOKUP(BA226,評価表!$B$2:$C$15,2))</f>
        <v/>
      </c>
      <c r="BC226" s="28" t="s">
        <v>1634</v>
      </c>
      <c r="BD226" s="36" t="str">
        <f>IF(BC226="","",VLOOKUP(BC226,評価表!$B$2:$C$15,2))</f>
        <v/>
      </c>
      <c r="BE226" s="28" t="s">
        <v>1634</v>
      </c>
      <c r="BF226" s="36" t="str">
        <f>IF(BE226="","",VLOOKUP(BE226,評価表!$B$2:$C$15,2))</f>
        <v/>
      </c>
      <c r="BG226" s="37"/>
      <c r="BH226" s="36"/>
      <c r="BI226" s="36"/>
      <c r="BJ226" s="36"/>
      <c r="BK226" s="98">
        <f>MAX(L226:BJ226)</f>
        <v>0</v>
      </c>
      <c r="BL226" s="98">
        <f>MIN(L226:BK226)</f>
        <v>0</v>
      </c>
      <c r="BM226" s="81" t="e">
        <f>IF(BL226="","",VLOOKUP(BL226,評価表!$B$3:$C$15,2))</f>
        <v>#N/A</v>
      </c>
      <c r="BN226" s="98">
        <f>BK226-BL226</f>
        <v>0</v>
      </c>
      <c r="BO226" s="98" t="str">
        <f>E226</f>
        <v>つのもと はるか</v>
      </c>
    </row>
    <row r="227" spans="1:67" ht="20.100000000000001" hidden="1" customHeight="1">
      <c r="A227" s="62">
        <v>225</v>
      </c>
      <c r="B227" s="66" t="s">
        <v>447</v>
      </c>
      <c r="C227" s="65" t="s">
        <v>835</v>
      </c>
      <c r="D227" s="65" t="s">
        <v>556</v>
      </c>
      <c r="E227" s="62" t="s">
        <v>836</v>
      </c>
      <c r="F227" s="62" t="s">
        <v>36</v>
      </c>
      <c r="G227" s="85">
        <v>41733</v>
      </c>
      <c r="H227" s="74">
        <f ca="1">DATEDIF($G227,TODAY(),"Y")</f>
        <v>10</v>
      </c>
      <c r="I227" s="82" t="str">
        <f ca="1">CHOOSE(DATEDIF(G227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27" s="62" t="s">
        <v>596</v>
      </c>
      <c r="K227" s="70"/>
      <c r="L227" s="1"/>
      <c r="M227" s="28" t="str">
        <f>IF(L227="","",VLOOKUP(L227,評価表!$B$2:$C$15,2))</f>
        <v/>
      </c>
      <c r="N227" s="1"/>
      <c r="O227" s="28" t="s">
        <v>1634</v>
      </c>
      <c r="P227" s="1"/>
      <c r="Q227" s="28" t="s">
        <v>1634</v>
      </c>
      <c r="R227" s="37"/>
      <c r="S227" s="1"/>
      <c r="T227" s="28" t="s">
        <v>1634</v>
      </c>
      <c r="U227" s="1"/>
      <c r="V227" s="28" t="s">
        <v>1634</v>
      </c>
      <c r="W227" s="1"/>
      <c r="X227" s="28" t="s">
        <v>1634</v>
      </c>
      <c r="Y227" s="1"/>
      <c r="Z227" s="28" t="s">
        <v>1634</v>
      </c>
      <c r="AA227" s="1"/>
      <c r="AB227" s="28" t="s">
        <v>1634</v>
      </c>
      <c r="AC227" s="37"/>
      <c r="AD227" s="1"/>
      <c r="AE227" s="28" t="s">
        <v>1634</v>
      </c>
      <c r="AF227" s="1"/>
      <c r="AG227" s="28" t="s">
        <v>1634</v>
      </c>
      <c r="AH227" s="1"/>
      <c r="AI227" s="28" t="s">
        <v>1634</v>
      </c>
      <c r="AJ227" s="1"/>
      <c r="AK227" s="28" t="s">
        <v>1634</v>
      </c>
      <c r="AL227" s="1"/>
      <c r="AM227" s="28" t="s">
        <v>1634</v>
      </c>
      <c r="AN227" s="37"/>
      <c r="AO227" s="1"/>
      <c r="AP227" s="28" t="s">
        <v>1634</v>
      </c>
      <c r="AQ227" s="36"/>
      <c r="AR227" s="28" t="s">
        <v>1634</v>
      </c>
      <c r="AS227" s="36" t="str">
        <f>IF(AR227="","",VLOOKUP(AR227,評価表!$B$2:$C$15,2))</f>
        <v/>
      </c>
      <c r="AT227" s="28" t="s">
        <v>1634</v>
      </c>
      <c r="AU227" s="36" t="str">
        <f>IF(AT227="","",VLOOKUP(AT227,評価表!$B$2:$C$15,2))</f>
        <v/>
      </c>
      <c r="AV227" s="28" t="s">
        <v>1634</v>
      </c>
      <c r="AW227" s="37"/>
      <c r="AX227" s="36" t="str">
        <f>IF(AV227="","",VLOOKUP(AV227,評価表!$B$2:$C$15,2))</f>
        <v/>
      </c>
      <c r="AY227" s="28" t="s">
        <v>1634</v>
      </c>
      <c r="AZ227" s="36" t="str">
        <f>IF(AY227="","",VLOOKUP(AY227,評価表!$B$2:$C$15,2))</f>
        <v/>
      </c>
      <c r="BA227" s="28" t="s">
        <v>1634</v>
      </c>
      <c r="BB227" s="36" t="str">
        <f>IF(BA227="","",VLOOKUP(BA227,評価表!$B$2:$C$15,2))</f>
        <v/>
      </c>
      <c r="BC227" s="28" t="s">
        <v>1634</v>
      </c>
      <c r="BD227" s="36" t="str">
        <f>IF(BC227="","",VLOOKUP(BC227,評価表!$B$2:$C$15,2))</f>
        <v/>
      </c>
      <c r="BE227" s="28" t="s">
        <v>1634</v>
      </c>
      <c r="BF227" s="36" t="str">
        <f>IF(BE227="","",VLOOKUP(BE227,評価表!$B$2:$C$15,2))</f>
        <v/>
      </c>
      <c r="BG227" s="37"/>
      <c r="BH227" s="36"/>
      <c r="BI227" s="36"/>
      <c r="BJ227" s="36"/>
      <c r="BK227" s="98">
        <f>MAX(L227:BJ227)</f>
        <v>0</v>
      </c>
      <c r="BL227" s="98">
        <f>MIN(L227:BK227)</f>
        <v>0</v>
      </c>
      <c r="BM227" s="81" t="e">
        <f>IF(BL227="","",VLOOKUP(BL227,評価表!$B$3:$C$15,2))</f>
        <v>#N/A</v>
      </c>
      <c r="BN227" s="98">
        <f>BK227-BL227</f>
        <v>0</v>
      </c>
      <c r="BO227" s="98" t="str">
        <f>E227</f>
        <v>つのもと あやか</v>
      </c>
    </row>
    <row r="228" spans="1:67" ht="20.100000000000001" hidden="1" customHeight="1">
      <c r="A228" s="62">
        <v>226</v>
      </c>
      <c r="B228" s="73" t="s">
        <v>837</v>
      </c>
      <c r="C228" s="65" t="s">
        <v>838</v>
      </c>
      <c r="D228" s="62" t="s">
        <v>145</v>
      </c>
      <c r="E228" s="62" t="s">
        <v>839</v>
      </c>
      <c r="F228" s="62" t="s">
        <v>29</v>
      </c>
      <c r="G228" s="78">
        <v>40741</v>
      </c>
      <c r="H228" s="74">
        <f ca="1">DATEDIF($G228,TODAY(),"Y")</f>
        <v>12</v>
      </c>
      <c r="I228" s="82" t="str">
        <f ca="1">CHOOSE(DATEDIF(G228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28" s="62" t="s">
        <v>379</v>
      </c>
      <c r="K228" s="70"/>
      <c r="L228" s="1"/>
      <c r="M228" s="28"/>
      <c r="N228" s="1"/>
      <c r="O228" s="28"/>
      <c r="P228" s="1"/>
      <c r="Q228" s="28"/>
      <c r="R228" s="37"/>
      <c r="S228" s="1"/>
      <c r="T228" s="28"/>
      <c r="U228" s="1"/>
      <c r="V228" s="28"/>
      <c r="W228" s="1"/>
      <c r="X228" s="28"/>
      <c r="Y228" s="1"/>
      <c r="Z228" s="28"/>
      <c r="AA228" s="1"/>
      <c r="AB228" s="28"/>
      <c r="AC228" s="37"/>
      <c r="AD228" s="1"/>
      <c r="AE228" s="28"/>
      <c r="AF228" s="1"/>
      <c r="AG228" s="28"/>
      <c r="AH228" s="1"/>
      <c r="AI228" s="28"/>
      <c r="AJ228" s="1"/>
      <c r="AK228" s="28"/>
      <c r="AL228" s="1"/>
      <c r="AM228" s="28"/>
      <c r="AN228" s="57"/>
      <c r="AO228" s="1"/>
      <c r="AP228" s="28"/>
      <c r="AQ228" s="36"/>
      <c r="AR228" s="28"/>
      <c r="AS228" s="1"/>
      <c r="AT228" s="28"/>
      <c r="AU228" s="1"/>
      <c r="AV228" s="28"/>
      <c r="AW228" s="37"/>
      <c r="AX228" s="1"/>
      <c r="AY228" s="28"/>
      <c r="AZ228" s="1"/>
      <c r="BA228" s="28"/>
      <c r="BB228" s="1"/>
      <c r="BC228" s="28"/>
      <c r="BD228" s="1"/>
      <c r="BE228" s="28"/>
      <c r="BF228" s="1"/>
      <c r="BG228" s="37"/>
      <c r="BH228" s="1"/>
      <c r="BI228" s="1"/>
      <c r="BJ228" s="1"/>
      <c r="BK228" s="98">
        <f>MAX(L228:BJ228)</f>
        <v>0</v>
      </c>
      <c r="BL228" s="98">
        <f>MIN(L228:BK228)</f>
        <v>0</v>
      </c>
      <c r="BM228" s="81" t="e">
        <f>IF(BL228="","",VLOOKUP(BL228,評価表!$B$3:$C$15,2))</f>
        <v>#N/A</v>
      </c>
      <c r="BN228" s="98">
        <f>BK228-BL228</f>
        <v>0</v>
      </c>
      <c r="BO228" s="98" t="str">
        <f>E228</f>
        <v>もりやまひろし</v>
      </c>
    </row>
    <row r="229" spans="1:67" ht="20.100000000000001" hidden="1" customHeight="1">
      <c r="A229" s="62">
        <v>227</v>
      </c>
      <c r="B229" s="66" t="s">
        <v>447</v>
      </c>
      <c r="C229" s="65" t="s">
        <v>840</v>
      </c>
      <c r="D229" s="65" t="s">
        <v>147</v>
      </c>
      <c r="E229" s="62" t="s">
        <v>841</v>
      </c>
      <c r="F229" s="62" t="s">
        <v>29</v>
      </c>
      <c r="G229" s="78">
        <v>40479</v>
      </c>
      <c r="H229" s="74">
        <f ca="1">DATEDIF($G229,TODAY(),"Y")</f>
        <v>13</v>
      </c>
      <c r="I229" s="82" t="str">
        <f ca="1">CHOOSE(DATEDIF(G229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29" s="62" t="s">
        <v>823</v>
      </c>
      <c r="K229" s="70"/>
      <c r="L229" s="1"/>
      <c r="M229" s="28" t="str">
        <f>IF(L229="","",VLOOKUP(L229,評価表!$B$2:$C$15,2))</f>
        <v/>
      </c>
      <c r="N229" s="1"/>
      <c r="O229" s="28" t="s">
        <v>1634</v>
      </c>
      <c r="P229" s="1"/>
      <c r="Q229" s="28" t="s">
        <v>1634</v>
      </c>
      <c r="R229" s="37"/>
      <c r="S229" s="1"/>
      <c r="T229" s="28" t="s">
        <v>1634</v>
      </c>
      <c r="U229" s="1"/>
      <c r="V229" s="28" t="s">
        <v>1634</v>
      </c>
      <c r="W229" s="1"/>
      <c r="X229" s="28" t="s">
        <v>1634</v>
      </c>
      <c r="Y229" s="1"/>
      <c r="Z229" s="28" t="s">
        <v>1634</v>
      </c>
      <c r="AA229" s="1"/>
      <c r="AB229" s="28" t="s">
        <v>1634</v>
      </c>
      <c r="AC229" s="37"/>
      <c r="AD229" s="1"/>
      <c r="AE229" s="28" t="s">
        <v>1634</v>
      </c>
      <c r="AF229" s="1"/>
      <c r="AG229" s="28" t="s">
        <v>1634</v>
      </c>
      <c r="AH229" s="1"/>
      <c r="AI229" s="28" t="s">
        <v>1634</v>
      </c>
      <c r="AJ229" s="1"/>
      <c r="AK229" s="28" t="s">
        <v>1634</v>
      </c>
      <c r="AL229" s="1"/>
      <c r="AM229" s="28" t="s">
        <v>1634</v>
      </c>
      <c r="AN229" s="37"/>
      <c r="AO229" s="1"/>
      <c r="AP229" s="28" t="s">
        <v>1634</v>
      </c>
      <c r="AQ229" s="36"/>
      <c r="AR229" s="28" t="s">
        <v>1634</v>
      </c>
      <c r="AS229" s="36" t="str">
        <f>IF(AR229="","",VLOOKUP(AR229,評価表!$B$2:$C$15,2))</f>
        <v/>
      </c>
      <c r="AT229" s="28" t="s">
        <v>1634</v>
      </c>
      <c r="AU229" s="36" t="str">
        <f>IF(AT229="","",VLOOKUP(AT229,評価表!$B$2:$C$15,2))</f>
        <v/>
      </c>
      <c r="AV229" s="28" t="s">
        <v>1634</v>
      </c>
      <c r="AW229" s="37"/>
      <c r="AX229" s="36" t="str">
        <f>IF(AV229="","",VLOOKUP(AV229,評価表!$B$2:$C$15,2))</f>
        <v/>
      </c>
      <c r="AY229" s="28" t="s">
        <v>1634</v>
      </c>
      <c r="AZ229" s="36" t="str">
        <f>IF(AY229="","",VLOOKUP(AY229,評価表!$B$2:$C$15,2))</f>
        <v/>
      </c>
      <c r="BA229" s="28" t="s">
        <v>1634</v>
      </c>
      <c r="BB229" s="36" t="str">
        <f>IF(BA229="","",VLOOKUP(BA229,評価表!$B$2:$C$15,2))</f>
        <v/>
      </c>
      <c r="BC229" s="28" t="s">
        <v>1634</v>
      </c>
      <c r="BD229" s="36" t="str">
        <f>IF(BC229="","",VLOOKUP(BC229,評価表!$B$2:$C$15,2))</f>
        <v/>
      </c>
      <c r="BE229" s="28" t="s">
        <v>1634</v>
      </c>
      <c r="BF229" s="36" t="str">
        <f>IF(BE229="","",VLOOKUP(BE229,評価表!$B$2:$C$15,2))</f>
        <v/>
      </c>
      <c r="BG229" s="37"/>
      <c r="BH229" s="36"/>
      <c r="BI229" s="36"/>
      <c r="BJ229" s="36"/>
      <c r="BK229" s="98">
        <f>MAX(L229:BJ229)</f>
        <v>0</v>
      </c>
      <c r="BL229" s="98">
        <f>MIN(L229:BK229)</f>
        <v>0</v>
      </c>
      <c r="BM229" s="81" t="e">
        <f>IF(BL229="","",VLOOKUP(BL229,評価表!$B$3:$C$15,2))</f>
        <v>#N/A</v>
      </c>
      <c r="BN229" s="98">
        <f>BK229-BL229</f>
        <v>0</v>
      </c>
      <c r="BO229" s="98" t="str">
        <f>E229</f>
        <v>かいつかゆうと</v>
      </c>
    </row>
    <row r="230" spans="1:67" ht="20.100000000000001" customHeight="1">
      <c r="A230" s="62">
        <v>590</v>
      </c>
      <c r="B230" s="73" t="s">
        <v>325</v>
      </c>
      <c r="C230" s="62" t="s">
        <v>1627</v>
      </c>
      <c r="D230" s="62" t="s">
        <v>147</v>
      </c>
      <c r="E230" s="62" t="s">
        <v>1628</v>
      </c>
      <c r="F230" s="62" t="s">
        <v>36</v>
      </c>
      <c r="G230" s="78">
        <v>42194</v>
      </c>
      <c r="H230" s="74">
        <f ca="1">DATEDIF($G230,TODAY(),"Y")</f>
        <v>8</v>
      </c>
      <c r="I230" s="82" t="str">
        <f ca="1">CHOOSE(DATEDIF(G230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230" s="62" t="s">
        <v>920</v>
      </c>
      <c r="K230" s="69"/>
      <c r="L230" s="1"/>
      <c r="M230" s="28" t="str">
        <f>IF(L230="","",VLOOKUP(L230,評価表!$B$2:$C$15,2))</f>
        <v/>
      </c>
      <c r="N230" s="1"/>
      <c r="O230" s="28" t="s">
        <v>1634</v>
      </c>
      <c r="P230" s="1"/>
      <c r="Q230" s="28" t="s">
        <v>1634</v>
      </c>
      <c r="R230" s="57"/>
      <c r="S230" s="1"/>
      <c r="T230" s="28" t="s">
        <v>1634</v>
      </c>
      <c r="U230" s="1"/>
      <c r="V230" s="28" t="s">
        <v>1634</v>
      </c>
      <c r="W230" s="1"/>
      <c r="X230" s="28" t="s">
        <v>1634</v>
      </c>
      <c r="Y230" s="1"/>
      <c r="Z230" s="28" t="s">
        <v>1634</v>
      </c>
      <c r="AA230" s="1"/>
      <c r="AB230" s="28" t="s">
        <v>1634</v>
      </c>
      <c r="AC230" s="57"/>
      <c r="AD230" s="1"/>
      <c r="AE230" s="28" t="s">
        <v>1634</v>
      </c>
      <c r="AF230" s="1"/>
      <c r="AG230" s="28" t="s">
        <v>1634</v>
      </c>
      <c r="AH230" s="1"/>
      <c r="AI230" s="28" t="s">
        <v>1634</v>
      </c>
      <c r="AJ230" s="1"/>
      <c r="AK230" s="28" t="s">
        <v>1634</v>
      </c>
      <c r="AL230" s="1"/>
      <c r="AM230" s="28" t="s">
        <v>1634</v>
      </c>
      <c r="AN230" s="57"/>
      <c r="AO230" s="1"/>
      <c r="AP230" s="28" t="s">
        <v>1634</v>
      </c>
      <c r="AQ230" s="1"/>
      <c r="AR230" s="28" t="s">
        <v>1634</v>
      </c>
      <c r="AS230" s="1" t="str">
        <f>IF(AR230="","",VLOOKUP(AR230,評価表!$B$2:$C$15,2))</f>
        <v/>
      </c>
      <c r="AT230" s="28" t="s">
        <v>1634</v>
      </c>
      <c r="AU230" s="1" t="str">
        <f>IF(AT230="","",VLOOKUP(AT230,評価表!$B$2:$C$15,2))</f>
        <v/>
      </c>
      <c r="AV230" s="28" t="s">
        <v>1634</v>
      </c>
      <c r="AW230" s="57" t="s">
        <v>31</v>
      </c>
      <c r="AX230" s="1"/>
      <c r="AY230" s="28" t="s">
        <v>1634</v>
      </c>
      <c r="AZ230" s="1">
        <v>8.9499999999999993</v>
      </c>
      <c r="BA230" s="28" t="s">
        <v>7</v>
      </c>
      <c r="BB230" s="1"/>
      <c r="BC230" s="28" t="s">
        <v>1634</v>
      </c>
      <c r="BD230" s="1" t="str">
        <f>IF(BC230="","",VLOOKUP(BC230,評価表!$B$2:$C$15,2))</f>
        <v/>
      </c>
      <c r="BE230" s="28" t="s">
        <v>1634</v>
      </c>
      <c r="BF230" s="1" t="str">
        <f>IF(BE230="","",VLOOKUP(BE230,評価表!$B$2:$C$15,2))</f>
        <v/>
      </c>
      <c r="BG230" s="57" t="s">
        <v>1930</v>
      </c>
      <c r="BH230" s="1">
        <v>8.6999999999999993</v>
      </c>
      <c r="BI230" s="1"/>
      <c r="BJ230" s="1"/>
      <c r="BK230" s="98">
        <f>MAX(L230:BJ230)</f>
        <v>8.9499999999999993</v>
      </c>
      <c r="BL230" s="98">
        <f>MIN(L230:BK230)</f>
        <v>8.6999999999999993</v>
      </c>
      <c r="BM230" s="81" t="str">
        <f>IF(BL230="","",VLOOKUP(BL230,評価表!$B$3:$C$15,2))</f>
        <v>☆８</v>
      </c>
      <c r="BN230" s="98">
        <f>BK230-BL230</f>
        <v>0.25</v>
      </c>
      <c r="BO230" s="98" t="str">
        <f>E230</f>
        <v>みやはら　はる</v>
      </c>
    </row>
    <row r="231" spans="1:67" ht="20.100000000000001" hidden="1" customHeight="1">
      <c r="A231" s="62">
        <v>229</v>
      </c>
      <c r="B231" s="73" t="s">
        <v>837</v>
      </c>
      <c r="C231" s="65" t="s">
        <v>842</v>
      </c>
      <c r="D231" s="62" t="s">
        <v>145</v>
      </c>
      <c r="E231" s="62" t="s">
        <v>843</v>
      </c>
      <c r="F231" s="62" t="s">
        <v>29</v>
      </c>
      <c r="G231" s="78">
        <v>41342</v>
      </c>
      <c r="H231" s="74">
        <f ca="1">DATEDIF($G231,TODAY(),"Y")</f>
        <v>11</v>
      </c>
      <c r="I231" s="82" t="str">
        <f ca="1">CHOOSE(DATEDIF(G231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31" s="62" t="s">
        <v>720</v>
      </c>
      <c r="K231" s="70"/>
      <c r="L231" s="1"/>
      <c r="M231" s="28"/>
      <c r="N231" s="1"/>
      <c r="O231" s="28"/>
      <c r="P231" s="1"/>
      <c r="Q231" s="28"/>
      <c r="R231" s="37"/>
      <c r="S231" s="1"/>
      <c r="T231" s="28"/>
      <c r="U231" s="1"/>
      <c r="V231" s="28"/>
      <c r="W231" s="1"/>
      <c r="X231" s="28"/>
      <c r="Y231" s="1"/>
      <c r="Z231" s="28"/>
      <c r="AA231" s="1"/>
      <c r="AB231" s="28"/>
      <c r="AC231" s="37"/>
      <c r="AD231" s="1"/>
      <c r="AE231" s="28"/>
      <c r="AF231" s="1"/>
      <c r="AG231" s="28"/>
      <c r="AH231" s="1"/>
      <c r="AI231" s="28"/>
      <c r="AJ231" s="1"/>
      <c r="AK231" s="28"/>
      <c r="AL231" s="1"/>
      <c r="AM231" s="28"/>
      <c r="AN231" s="57"/>
      <c r="AO231" s="1"/>
      <c r="AP231" s="28"/>
      <c r="AQ231" s="36"/>
      <c r="AR231" s="28"/>
      <c r="AS231" s="1"/>
      <c r="AT231" s="28"/>
      <c r="AU231" s="1"/>
      <c r="AV231" s="28"/>
      <c r="AW231" s="37"/>
      <c r="AX231" s="1"/>
      <c r="AY231" s="28"/>
      <c r="AZ231" s="1"/>
      <c r="BA231" s="28"/>
      <c r="BB231" s="1"/>
      <c r="BC231" s="28"/>
      <c r="BD231" s="1"/>
      <c r="BE231" s="28"/>
      <c r="BF231" s="1"/>
      <c r="BG231" s="37"/>
      <c r="BH231" s="1"/>
      <c r="BI231" s="1"/>
      <c r="BJ231" s="1"/>
      <c r="BK231" s="98">
        <f>MAX(L231:BJ231)</f>
        <v>0</v>
      </c>
      <c r="BL231" s="98">
        <f>MIN(L231:BK231)</f>
        <v>0</v>
      </c>
      <c r="BM231" s="81" t="e">
        <f>IF(BL231="","",VLOOKUP(BL231,評価表!$B$3:$C$15,2))</f>
        <v>#N/A</v>
      </c>
      <c r="BN231" s="98">
        <f>BK231-BL231</f>
        <v>0</v>
      </c>
      <c r="BO231" s="98" t="str">
        <f>E231</f>
        <v>わたなべ　のぶ</v>
      </c>
    </row>
    <row r="232" spans="1:67" ht="20.100000000000001" customHeight="1">
      <c r="A232" s="62">
        <v>435</v>
      </c>
      <c r="B232" s="73" t="s">
        <v>1279</v>
      </c>
      <c r="C232" s="62" t="s">
        <v>1280</v>
      </c>
      <c r="D232" s="62" t="s">
        <v>150</v>
      </c>
      <c r="E232" s="62" t="s">
        <v>1281</v>
      </c>
      <c r="F232" s="62" t="s">
        <v>32</v>
      </c>
      <c r="G232" s="78">
        <v>40458</v>
      </c>
      <c r="H232" s="74">
        <f ca="1">DATEDIF($G232,TODAY(),"Y")</f>
        <v>13</v>
      </c>
      <c r="I232" s="82" t="str">
        <f ca="1">CHOOSE(DATEDIF(G232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32" s="62" t="s">
        <v>730</v>
      </c>
      <c r="K232" s="69"/>
      <c r="L232" s="1"/>
      <c r="M232" s="28" t="str">
        <f>IF(L232="","",VLOOKUP(L232,評価表!$B$2:$C$15,2))</f>
        <v/>
      </c>
      <c r="N232" s="1"/>
      <c r="O232" s="28" t="s">
        <v>1634</v>
      </c>
      <c r="P232" s="1"/>
      <c r="Q232" s="28" t="s">
        <v>1634</v>
      </c>
      <c r="R232" s="57"/>
      <c r="S232" s="1"/>
      <c r="T232" s="28" t="s">
        <v>1634</v>
      </c>
      <c r="U232" s="1"/>
      <c r="V232" s="28" t="s">
        <v>1634</v>
      </c>
      <c r="W232" s="1"/>
      <c r="X232" s="28" t="s">
        <v>1634</v>
      </c>
      <c r="Y232" s="1"/>
      <c r="Z232" s="28" t="s">
        <v>1634</v>
      </c>
      <c r="AA232" s="1"/>
      <c r="AB232" s="28" t="s">
        <v>1634</v>
      </c>
      <c r="AC232" s="57"/>
      <c r="AD232" s="1"/>
      <c r="AE232" s="28" t="s">
        <v>1634</v>
      </c>
      <c r="AF232" s="1"/>
      <c r="AG232" s="28" t="s">
        <v>1634</v>
      </c>
      <c r="AH232" s="1"/>
      <c r="AI232" s="28" t="s">
        <v>1634</v>
      </c>
      <c r="AJ232" s="1"/>
      <c r="AK232" s="28" t="s">
        <v>1634</v>
      </c>
      <c r="AL232" s="1"/>
      <c r="AM232" s="28" t="s">
        <v>1634</v>
      </c>
      <c r="AN232" s="57" t="s">
        <v>30</v>
      </c>
      <c r="AO232" s="1">
        <v>8.73</v>
      </c>
      <c r="AP232" s="28" t="s">
        <v>7</v>
      </c>
      <c r="AQ232" s="1"/>
      <c r="AR232" s="28" t="s">
        <v>1634</v>
      </c>
      <c r="AS232" s="1" t="str">
        <f>IF(AR232="","",VLOOKUP(AR232,評価表!$B$2:$C$15,2))</f>
        <v/>
      </c>
      <c r="AT232" s="28" t="s">
        <v>1634</v>
      </c>
      <c r="AU232" s="1" t="str">
        <f>IF(AT232="","",VLOOKUP(AT232,評価表!$B$2:$C$15,2))</f>
        <v/>
      </c>
      <c r="AV232" s="28" t="s">
        <v>1634</v>
      </c>
      <c r="AW232" s="57"/>
      <c r="AX232" s="1"/>
      <c r="AY232" s="28" t="s">
        <v>1634</v>
      </c>
      <c r="AZ232" s="1" t="str">
        <f>IF(AY232="","",VLOOKUP(AY232,評価表!$B$2:$C$15,2))</f>
        <v/>
      </c>
      <c r="BA232" s="28" t="s">
        <v>1634</v>
      </c>
      <c r="BB232" s="1" t="str">
        <f>IF(BA232="","",VLOOKUP(BA232,評価表!$B$2:$C$15,2))</f>
        <v/>
      </c>
      <c r="BC232" s="28" t="s">
        <v>1634</v>
      </c>
      <c r="BD232" s="1" t="str">
        <f>IF(BC232="","",VLOOKUP(BC232,評価表!$B$2:$C$15,2))</f>
        <v/>
      </c>
      <c r="BE232" s="28" t="s">
        <v>1634</v>
      </c>
      <c r="BF232" s="1" t="str">
        <f>IF(BE232="","",VLOOKUP(BE232,評価表!$B$2:$C$15,2))</f>
        <v/>
      </c>
      <c r="BG232" s="57"/>
      <c r="BH232" s="1"/>
      <c r="BI232" s="1"/>
      <c r="BJ232" s="1"/>
      <c r="BK232" s="98">
        <f>MAX(L232:BJ232)</f>
        <v>8.73</v>
      </c>
      <c r="BL232" s="98">
        <f>MIN(L232:BK232)</f>
        <v>8.73</v>
      </c>
      <c r="BM232" s="81" t="str">
        <f>IF(BL232="","",VLOOKUP(BL232,評価表!$B$3:$C$15,2))</f>
        <v>☆８</v>
      </c>
      <c r="BN232" s="98">
        <f>BK232-BL232</f>
        <v>0</v>
      </c>
      <c r="BO232" s="98" t="str">
        <f>E232</f>
        <v>たむら　ゆい</v>
      </c>
    </row>
    <row r="233" spans="1:67" ht="20.100000000000001" customHeight="1">
      <c r="A233" s="62">
        <v>10029</v>
      </c>
      <c r="B233" s="73" t="s">
        <v>1781</v>
      </c>
      <c r="C233" s="74"/>
      <c r="D233" s="80"/>
      <c r="E233" s="62" t="s">
        <v>1726</v>
      </c>
      <c r="F233" s="98" t="s">
        <v>29</v>
      </c>
      <c r="G233" s="99"/>
      <c r="H233" s="98"/>
      <c r="I233" s="98"/>
      <c r="J233" s="98"/>
      <c r="K233" s="69"/>
      <c r="L233" s="1"/>
      <c r="M233" s="28" t="str">
        <f>IF(L233="","",VLOOKUP(L233,評価表!$B$2:$C$15,2))</f>
        <v/>
      </c>
      <c r="N233" s="1"/>
      <c r="O233" s="28" t="s">
        <v>1634</v>
      </c>
      <c r="P233" s="1"/>
      <c r="Q233" s="28" t="s">
        <v>1634</v>
      </c>
      <c r="R233" s="57"/>
      <c r="S233" s="1"/>
      <c r="T233" s="28" t="s">
        <v>1634</v>
      </c>
      <c r="U233" s="1"/>
      <c r="V233" s="28" t="s">
        <v>1634</v>
      </c>
      <c r="W233" s="1"/>
      <c r="X233" s="28" t="s">
        <v>1634</v>
      </c>
      <c r="Y233" s="1"/>
      <c r="Z233" s="28" t="s">
        <v>1634</v>
      </c>
      <c r="AA233" s="1"/>
      <c r="AB233" s="28" t="s">
        <v>1634</v>
      </c>
      <c r="AC233" s="57"/>
      <c r="AD233" s="1"/>
      <c r="AE233" s="28" t="s">
        <v>1634</v>
      </c>
      <c r="AF233" s="1"/>
      <c r="AG233" s="28" t="s">
        <v>1634</v>
      </c>
      <c r="AH233" s="1"/>
      <c r="AI233" s="28" t="s">
        <v>1634</v>
      </c>
      <c r="AJ233" s="1"/>
      <c r="AK233" s="28" t="s">
        <v>1634</v>
      </c>
      <c r="AL233" s="1"/>
      <c r="AM233" s="28" t="s">
        <v>1634</v>
      </c>
      <c r="AN233" s="57" t="s">
        <v>33</v>
      </c>
      <c r="AO233" s="1">
        <v>8.75</v>
      </c>
      <c r="AP233" s="28" t="s">
        <v>7</v>
      </c>
      <c r="AQ233" s="1"/>
      <c r="AR233" s="28" t="s">
        <v>1634</v>
      </c>
      <c r="AS233" s="1" t="str">
        <f>IF(AR233="","",VLOOKUP(AR233,評価表!$B$2:$C$15,2))</f>
        <v/>
      </c>
      <c r="AT233" s="28" t="s">
        <v>1634</v>
      </c>
      <c r="AU233" s="1" t="str">
        <f>IF(AT233="","",VLOOKUP(AT233,評価表!$B$2:$C$15,2))</f>
        <v/>
      </c>
      <c r="AV233" s="28" t="s">
        <v>1634</v>
      </c>
      <c r="AW233" s="57"/>
      <c r="AX233" s="1"/>
      <c r="AY233" s="28" t="s">
        <v>1634</v>
      </c>
      <c r="AZ233" s="1" t="str">
        <f>IF(AY233="","",VLOOKUP(AY233,評価表!$B$2:$C$15,2))</f>
        <v/>
      </c>
      <c r="BA233" s="28" t="s">
        <v>1634</v>
      </c>
      <c r="BB233" s="1" t="str">
        <f>IF(BA233="","",VLOOKUP(BA233,評価表!$B$2:$C$15,2))</f>
        <v/>
      </c>
      <c r="BC233" s="28" t="s">
        <v>1634</v>
      </c>
      <c r="BD233" s="1" t="str">
        <f>IF(BC233="","",VLOOKUP(BC233,評価表!$B$2:$C$15,2))</f>
        <v/>
      </c>
      <c r="BE233" s="28" t="s">
        <v>1634</v>
      </c>
      <c r="BF233" s="1" t="str">
        <f>IF(BE233="","",VLOOKUP(BE233,評価表!$B$2:$C$15,2))</f>
        <v/>
      </c>
      <c r="BG233" s="57"/>
      <c r="BH233" s="1"/>
      <c r="BI233" s="1"/>
      <c r="BJ233" s="1"/>
      <c r="BK233" s="98">
        <f>MAX(L233:BJ233)</f>
        <v>8.75</v>
      </c>
      <c r="BL233" s="98">
        <f>MIN(L233:BK233)</f>
        <v>8.75</v>
      </c>
      <c r="BM233" s="81" t="str">
        <f>IF(BL233="","",VLOOKUP(BL233,評価表!$B$3:$C$15,2))</f>
        <v>☆８</v>
      </c>
      <c r="BN233" s="98">
        <f>BK233-BL233</f>
        <v>0</v>
      </c>
      <c r="BO233" s="98" t="str">
        <f>E233</f>
        <v>かわぐち　そうま</v>
      </c>
    </row>
    <row r="234" spans="1:67" ht="20.100000000000001" hidden="1" customHeight="1">
      <c r="A234" s="62">
        <v>232</v>
      </c>
      <c r="B234" s="64" t="s">
        <v>353</v>
      </c>
      <c r="C234" s="65" t="s">
        <v>845</v>
      </c>
      <c r="D234" s="62" t="s">
        <v>148</v>
      </c>
      <c r="E234" s="62" t="s">
        <v>846</v>
      </c>
      <c r="F234" s="62" t="s">
        <v>29</v>
      </c>
      <c r="G234" s="78">
        <v>41779</v>
      </c>
      <c r="H234" s="74">
        <f ca="1">DATEDIF($G234,TODAY(),"Y")</f>
        <v>10</v>
      </c>
      <c r="I234" s="82" t="str">
        <f ca="1">CHOOSE(DATEDIF(G234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34" s="62" t="s">
        <v>365</v>
      </c>
      <c r="K234" s="70"/>
      <c r="L234" s="1"/>
      <c r="M234" s="28" t="str">
        <f>IF(L234="","",VLOOKUP(L234,評価表!$B$2:$C$15,2))</f>
        <v/>
      </c>
      <c r="N234" s="1"/>
      <c r="O234" s="28" t="s">
        <v>1634</v>
      </c>
      <c r="P234" s="1"/>
      <c r="Q234" s="28" t="s">
        <v>1634</v>
      </c>
      <c r="R234" s="37"/>
      <c r="S234" s="1"/>
      <c r="T234" s="28" t="s">
        <v>1634</v>
      </c>
      <c r="U234" s="1"/>
      <c r="V234" s="28" t="s">
        <v>1634</v>
      </c>
      <c r="W234" s="1"/>
      <c r="X234" s="28" t="s">
        <v>1634</v>
      </c>
      <c r="Y234" s="1"/>
      <c r="Z234" s="28" t="s">
        <v>1634</v>
      </c>
      <c r="AA234" s="1"/>
      <c r="AB234" s="28" t="s">
        <v>1634</v>
      </c>
      <c r="AC234" s="37"/>
      <c r="AD234" s="1"/>
      <c r="AE234" s="28" t="s">
        <v>1634</v>
      </c>
      <c r="AF234" s="1"/>
      <c r="AG234" s="28" t="s">
        <v>1634</v>
      </c>
      <c r="AH234" s="1"/>
      <c r="AI234" s="28" t="s">
        <v>1634</v>
      </c>
      <c r="AJ234" s="1"/>
      <c r="AK234" s="28" t="s">
        <v>1634</v>
      </c>
      <c r="AL234" s="1"/>
      <c r="AM234" s="28" t="s">
        <v>1634</v>
      </c>
      <c r="AN234" s="37"/>
      <c r="AO234" s="1"/>
      <c r="AP234" s="28" t="s">
        <v>1634</v>
      </c>
      <c r="AQ234" s="36"/>
      <c r="AR234" s="28" t="s">
        <v>1634</v>
      </c>
      <c r="AS234" s="36" t="str">
        <f>IF(AR234="","",VLOOKUP(AR234,評価表!$B$2:$C$15,2))</f>
        <v/>
      </c>
      <c r="AT234" s="28" t="s">
        <v>1634</v>
      </c>
      <c r="AU234" s="36" t="str">
        <f>IF(AT234="","",VLOOKUP(AT234,評価表!$B$2:$C$15,2))</f>
        <v/>
      </c>
      <c r="AV234" s="28" t="s">
        <v>1634</v>
      </c>
      <c r="AW234" s="37"/>
      <c r="AX234" s="36" t="str">
        <f>IF(AV234="","",VLOOKUP(AV234,評価表!$B$2:$C$15,2))</f>
        <v/>
      </c>
      <c r="AY234" s="28" t="s">
        <v>1634</v>
      </c>
      <c r="AZ234" s="36" t="str">
        <f>IF(AY234="","",VLOOKUP(AY234,評価表!$B$2:$C$15,2))</f>
        <v/>
      </c>
      <c r="BA234" s="28" t="s">
        <v>1634</v>
      </c>
      <c r="BB234" s="36" t="str">
        <f>IF(BA234="","",VLOOKUP(BA234,評価表!$B$2:$C$15,2))</f>
        <v/>
      </c>
      <c r="BC234" s="28" t="s">
        <v>1634</v>
      </c>
      <c r="BD234" s="36" t="str">
        <f>IF(BC234="","",VLOOKUP(BC234,評価表!$B$2:$C$15,2))</f>
        <v/>
      </c>
      <c r="BE234" s="28" t="s">
        <v>1634</v>
      </c>
      <c r="BF234" s="36" t="str">
        <f>IF(BE234="","",VLOOKUP(BE234,評価表!$B$2:$C$15,2))</f>
        <v/>
      </c>
      <c r="BG234" s="37"/>
      <c r="BH234" s="36"/>
      <c r="BI234" s="36"/>
      <c r="BJ234" s="36"/>
      <c r="BK234" s="98">
        <f>MAX(L234:BJ234)</f>
        <v>0</v>
      </c>
      <c r="BL234" s="98">
        <f>MIN(L234:BK234)</f>
        <v>0</v>
      </c>
      <c r="BM234" s="81" t="e">
        <f>IF(BL234="","",VLOOKUP(BL234,評価表!$B$3:$C$15,2))</f>
        <v>#N/A</v>
      </c>
      <c r="BN234" s="98">
        <f>BK234-BL234</f>
        <v>0</v>
      </c>
      <c r="BO234" s="98" t="str">
        <f>E234</f>
        <v>つついきはる</v>
      </c>
    </row>
    <row r="235" spans="1:67" ht="20.100000000000001" customHeight="1">
      <c r="A235" s="62">
        <v>331</v>
      </c>
      <c r="B235" s="73" t="s">
        <v>325</v>
      </c>
      <c r="C235" s="65" t="s">
        <v>1064</v>
      </c>
      <c r="D235" s="80" t="s">
        <v>142</v>
      </c>
      <c r="E235" s="62" t="s">
        <v>231</v>
      </c>
      <c r="F235" s="62" t="s">
        <v>32</v>
      </c>
      <c r="G235" s="78">
        <v>42131</v>
      </c>
      <c r="H235" s="74">
        <f ca="1">DATEDIF($G235,TODAY(),"Y")</f>
        <v>9</v>
      </c>
      <c r="I235" s="82" t="str">
        <f ca="1">CHOOSE(DATEDIF(G235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235" s="62" t="s">
        <v>1065</v>
      </c>
      <c r="K235" s="69"/>
      <c r="L235" s="1"/>
      <c r="M235" s="28" t="str">
        <f>IF(L235="","",VLOOKUP(L235,評価表!$B$2:$C$15,2))</f>
        <v/>
      </c>
      <c r="N235" s="1"/>
      <c r="O235" s="28" t="s">
        <v>1634</v>
      </c>
      <c r="P235" s="1"/>
      <c r="Q235" s="28" t="s">
        <v>1634</v>
      </c>
      <c r="R235" s="57"/>
      <c r="S235" s="1"/>
      <c r="T235" s="28" t="s">
        <v>1634</v>
      </c>
      <c r="U235" s="1"/>
      <c r="V235" s="28" t="s">
        <v>1634</v>
      </c>
      <c r="W235" s="1"/>
      <c r="X235" s="28" t="s">
        <v>1634</v>
      </c>
      <c r="Y235" s="1"/>
      <c r="Z235" s="28" t="s">
        <v>1634</v>
      </c>
      <c r="AA235" s="1"/>
      <c r="AB235" s="28" t="s">
        <v>1634</v>
      </c>
      <c r="AC235" s="57" t="s">
        <v>38</v>
      </c>
      <c r="AD235" s="1"/>
      <c r="AE235" s="28" t="s">
        <v>1634</v>
      </c>
      <c r="AF235" s="1"/>
      <c r="AG235" s="28" t="s">
        <v>1634</v>
      </c>
      <c r="AH235" s="1">
        <v>10.4</v>
      </c>
      <c r="AI235" s="28" t="s">
        <v>10</v>
      </c>
      <c r="AJ235" s="1">
        <v>10.58</v>
      </c>
      <c r="AK235" s="28" t="s">
        <v>10</v>
      </c>
      <c r="AL235" s="1">
        <v>10.039999999999999</v>
      </c>
      <c r="AM235" s="28" t="s">
        <v>10</v>
      </c>
      <c r="AN235" s="57" t="s">
        <v>1635</v>
      </c>
      <c r="AO235" s="1">
        <v>10.16</v>
      </c>
      <c r="AP235" s="28" t="s">
        <v>10</v>
      </c>
      <c r="AQ235" s="1">
        <v>9.75</v>
      </c>
      <c r="AR235" s="28" t="s">
        <v>9</v>
      </c>
      <c r="AS235" s="1">
        <v>9.3699999999999992</v>
      </c>
      <c r="AT235" s="28" t="s">
        <v>8</v>
      </c>
      <c r="AU235" s="1">
        <v>9.2200000000000006</v>
      </c>
      <c r="AV235" s="28" t="s">
        <v>8</v>
      </c>
      <c r="AW235" s="57" t="s">
        <v>31</v>
      </c>
      <c r="AX235" s="1">
        <v>9.0299999999999994</v>
      </c>
      <c r="AY235" s="28" t="s">
        <v>8</v>
      </c>
      <c r="AZ235" s="1">
        <v>8.77</v>
      </c>
      <c r="BA235" s="28" t="s">
        <v>7</v>
      </c>
      <c r="BB235" s="1"/>
      <c r="BC235" s="28" t="s">
        <v>1634</v>
      </c>
      <c r="BD235" s="1" t="str">
        <f>IF(BC235="","",VLOOKUP(BC235,評価表!$B$2:$C$15,2))</f>
        <v/>
      </c>
      <c r="BE235" s="28" t="s">
        <v>1634</v>
      </c>
      <c r="BF235" s="1" t="str">
        <f>IF(BE235="","",VLOOKUP(BE235,評価表!$B$2:$C$15,2))</f>
        <v/>
      </c>
      <c r="BG235" s="57" t="s">
        <v>31</v>
      </c>
      <c r="BH235" s="1"/>
      <c r="BI235" s="1"/>
      <c r="BJ235" s="1"/>
      <c r="BK235" s="98">
        <f>MAX(L235:BJ235)</f>
        <v>10.58</v>
      </c>
      <c r="BL235" s="98">
        <f>MIN(L235:BK235)</f>
        <v>8.77</v>
      </c>
      <c r="BM235" s="81" t="str">
        <f>IF(BL235="","",VLOOKUP(BL235,評価表!$B$3:$C$15,2))</f>
        <v>☆８</v>
      </c>
      <c r="BN235" s="98">
        <f>BK235-BL235</f>
        <v>1.8100000000000005</v>
      </c>
      <c r="BO235" s="98" t="str">
        <f>E235</f>
        <v>きしとうき</v>
      </c>
    </row>
    <row r="236" spans="1:67" ht="20.100000000000001" hidden="1" customHeight="1">
      <c r="A236" s="62">
        <v>234</v>
      </c>
      <c r="B236" s="66" t="s">
        <v>368</v>
      </c>
      <c r="C236" s="65" t="s">
        <v>847</v>
      </c>
      <c r="D236" s="65" t="s">
        <v>142</v>
      </c>
      <c r="E236" s="62" t="s">
        <v>848</v>
      </c>
      <c r="F236" s="62" t="s">
        <v>29</v>
      </c>
      <c r="G236" s="78">
        <v>41851</v>
      </c>
      <c r="H236" s="74">
        <f ca="1">DATEDIF($G236,TODAY(),"Y")</f>
        <v>9</v>
      </c>
      <c r="I236" s="82" t="str">
        <f ca="1">CHOOSE(DATEDIF(G236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36" s="62" t="s">
        <v>849</v>
      </c>
      <c r="K236" s="70"/>
      <c r="L236" s="1"/>
      <c r="M236" s="28" t="str">
        <f>IF(L236="","",VLOOKUP(L236,評価表!$B$2:$C$15,2))</f>
        <v/>
      </c>
      <c r="N236" s="1"/>
      <c r="O236" s="28" t="s">
        <v>1634</v>
      </c>
      <c r="P236" s="1"/>
      <c r="Q236" s="28" t="s">
        <v>1634</v>
      </c>
      <c r="R236" s="37"/>
      <c r="S236" s="1"/>
      <c r="T236" s="28" t="s">
        <v>1634</v>
      </c>
      <c r="U236" s="1"/>
      <c r="V236" s="28" t="s">
        <v>1634</v>
      </c>
      <c r="W236" s="1"/>
      <c r="X236" s="28" t="s">
        <v>1634</v>
      </c>
      <c r="Y236" s="1"/>
      <c r="Z236" s="28" t="s">
        <v>1634</v>
      </c>
      <c r="AA236" s="1"/>
      <c r="AB236" s="28" t="s">
        <v>1634</v>
      </c>
      <c r="AC236" s="37"/>
      <c r="AD236" s="1"/>
      <c r="AE236" s="28" t="s">
        <v>1634</v>
      </c>
      <c r="AF236" s="1"/>
      <c r="AG236" s="28" t="s">
        <v>1634</v>
      </c>
      <c r="AH236" s="1"/>
      <c r="AI236" s="28" t="s">
        <v>1634</v>
      </c>
      <c r="AJ236" s="1"/>
      <c r="AK236" s="28" t="s">
        <v>1634</v>
      </c>
      <c r="AL236" s="1"/>
      <c r="AM236" s="28" t="s">
        <v>1634</v>
      </c>
      <c r="AN236" s="37"/>
      <c r="AO236" s="1"/>
      <c r="AP236" s="28" t="s">
        <v>1634</v>
      </c>
      <c r="AQ236" s="36"/>
      <c r="AR236" s="28" t="s">
        <v>1634</v>
      </c>
      <c r="AS236" s="36" t="str">
        <f>IF(AR236="","",VLOOKUP(AR236,評価表!$B$2:$C$15,2))</f>
        <v/>
      </c>
      <c r="AT236" s="28" t="s">
        <v>1634</v>
      </c>
      <c r="AU236" s="36" t="str">
        <f>IF(AT236="","",VLOOKUP(AT236,評価表!$B$2:$C$15,2))</f>
        <v/>
      </c>
      <c r="AV236" s="28" t="s">
        <v>1634</v>
      </c>
      <c r="AW236" s="37"/>
      <c r="AX236" s="36" t="str">
        <f>IF(AV236="","",VLOOKUP(AV236,評価表!$B$2:$C$15,2))</f>
        <v/>
      </c>
      <c r="AY236" s="28" t="s">
        <v>1634</v>
      </c>
      <c r="AZ236" s="36" t="str">
        <f>IF(AY236="","",VLOOKUP(AY236,評価表!$B$2:$C$15,2))</f>
        <v/>
      </c>
      <c r="BA236" s="28" t="s">
        <v>1634</v>
      </c>
      <c r="BB236" s="36" t="str">
        <f>IF(BA236="","",VLOOKUP(BA236,評価表!$B$2:$C$15,2))</f>
        <v/>
      </c>
      <c r="BC236" s="28" t="s">
        <v>1634</v>
      </c>
      <c r="BD236" s="36" t="str">
        <f>IF(BC236="","",VLOOKUP(BC236,評価表!$B$2:$C$15,2))</f>
        <v/>
      </c>
      <c r="BE236" s="28" t="s">
        <v>1634</v>
      </c>
      <c r="BF236" s="36" t="str">
        <f>IF(BE236="","",VLOOKUP(BE236,評価表!$B$2:$C$15,2))</f>
        <v/>
      </c>
      <c r="BG236" s="37"/>
      <c r="BH236" s="36"/>
      <c r="BI236" s="36"/>
      <c r="BJ236" s="36"/>
      <c r="BK236" s="98">
        <f>MAX(L236:BJ236)</f>
        <v>0</v>
      </c>
      <c r="BL236" s="98">
        <f>MIN(L236:BK236)</f>
        <v>0</v>
      </c>
      <c r="BM236" s="81" t="e">
        <f>IF(BL236="","",VLOOKUP(BL236,評価表!$B$3:$C$15,2))</f>
        <v>#N/A</v>
      </c>
      <c r="BN236" s="98">
        <f>BK236-BL236</f>
        <v>0</v>
      </c>
      <c r="BO236" s="98" t="str">
        <f>E236</f>
        <v>とちぎしょうじろう</v>
      </c>
    </row>
    <row r="237" spans="1:67" ht="20.100000000000001" hidden="1" customHeight="1">
      <c r="A237" s="62">
        <v>235</v>
      </c>
      <c r="B237" s="66" t="s">
        <v>348</v>
      </c>
      <c r="C237" s="65" t="s">
        <v>850</v>
      </c>
      <c r="D237" s="65" t="s">
        <v>142</v>
      </c>
      <c r="E237" s="62" t="s">
        <v>851</v>
      </c>
      <c r="F237" s="62" t="s">
        <v>36</v>
      </c>
      <c r="G237" s="78">
        <v>41775</v>
      </c>
      <c r="H237" s="74">
        <f ca="1">DATEDIF($G237,TODAY(),"Y")</f>
        <v>10</v>
      </c>
      <c r="I237" s="82" t="str">
        <f ca="1">CHOOSE(DATEDIF(G237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37" s="62"/>
      <c r="K237" s="70"/>
      <c r="L237" s="1"/>
      <c r="M237" s="28" t="str">
        <f>IF(L237="","",VLOOKUP(L237,評価表!$B$2:$C$15,2))</f>
        <v/>
      </c>
      <c r="N237" s="1"/>
      <c r="O237" s="28" t="s">
        <v>1634</v>
      </c>
      <c r="P237" s="1"/>
      <c r="Q237" s="28" t="s">
        <v>1634</v>
      </c>
      <c r="R237" s="37"/>
      <c r="S237" s="1"/>
      <c r="T237" s="28" t="s">
        <v>1634</v>
      </c>
      <c r="U237" s="1"/>
      <c r="V237" s="28" t="s">
        <v>1634</v>
      </c>
      <c r="W237" s="1"/>
      <c r="X237" s="28" t="s">
        <v>1634</v>
      </c>
      <c r="Y237" s="1"/>
      <c r="Z237" s="28" t="s">
        <v>1634</v>
      </c>
      <c r="AA237" s="1"/>
      <c r="AB237" s="28" t="s">
        <v>1634</v>
      </c>
      <c r="AC237" s="37"/>
      <c r="AD237" s="1"/>
      <c r="AE237" s="28" t="s">
        <v>1634</v>
      </c>
      <c r="AF237" s="1"/>
      <c r="AG237" s="28" t="s">
        <v>1634</v>
      </c>
      <c r="AH237" s="1"/>
      <c r="AI237" s="28" t="s">
        <v>1634</v>
      </c>
      <c r="AJ237" s="1"/>
      <c r="AK237" s="28" t="s">
        <v>1634</v>
      </c>
      <c r="AL237" s="1"/>
      <c r="AM237" s="28" t="s">
        <v>1634</v>
      </c>
      <c r="AN237" s="37"/>
      <c r="AO237" s="1"/>
      <c r="AP237" s="28" t="s">
        <v>1634</v>
      </c>
      <c r="AQ237" s="36"/>
      <c r="AR237" s="28" t="s">
        <v>1634</v>
      </c>
      <c r="AS237" s="36" t="str">
        <f>IF(AR237="","",VLOOKUP(AR237,評価表!$B$2:$C$15,2))</f>
        <v/>
      </c>
      <c r="AT237" s="28" t="s">
        <v>1634</v>
      </c>
      <c r="AU237" s="36" t="str">
        <f>IF(AT237="","",VLOOKUP(AT237,評価表!$B$2:$C$15,2))</f>
        <v/>
      </c>
      <c r="AV237" s="28" t="s">
        <v>1634</v>
      </c>
      <c r="AW237" s="37"/>
      <c r="AX237" s="36" t="str">
        <f>IF(AV237="","",VLOOKUP(AV237,評価表!$B$2:$C$15,2))</f>
        <v/>
      </c>
      <c r="AY237" s="28" t="s">
        <v>1634</v>
      </c>
      <c r="AZ237" s="36" t="str">
        <f>IF(AY237="","",VLOOKUP(AY237,評価表!$B$2:$C$15,2))</f>
        <v/>
      </c>
      <c r="BA237" s="28" t="s">
        <v>1634</v>
      </c>
      <c r="BB237" s="36" t="str">
        <f>IF(BA237="","",VLOOKUP(BA237,評価表!$B$2:$C$15,2))</f>
        <v/>
      </c>
      <c r="BC237" s="28" t="s">
        <v>1634</v>
      </c>
      <c r="BD237" s="36" t="str">
        <f>IF(BC237="","",VLOOKUP(BC237,評価表!$B$2:$C$15,2))</f>
        <v/>
      </c>
      <c r="BE237" s="28" t="s">
        <v>1634</v>
      </c>
      <c r="BF237" s="36" t="str">
        <f>IF(BE237="","",VLOOKUP(BE237,評価表!$B$2:$C$15,2))</f>
        <v/>
      </c>
      <c r="BG237" s="37"/>
      <c r="BH237" s="36"/>
      <c r="BI237" s="36"/>
      <c r="BJ237" s="36"/>
      <c r="BK237" s="98">
        <f>MAX(L237:BJ237)</f>
        <v>0</v>
      </c>
      <c r="BL237" s="98">
        <f>MIN(L237:BK237)</f>
        <v>0</v>
      </c>
      <c r="BM237" s="81" t="e">
        <f>IF(BL237="","",VLOOKUP(BL237,評価表!$B$3:$C$15,2))</f>
        <v>#N/A</v>
      </c>
      <c r="BN237" s="98">
        <f>BK237-BL237</f>
        <v>0</v>
      </c>
      <c r="BO237" s="98" t="str">
        <f>E237</f>
        <v>たかはし　さわこ</v>
      </c>
    </row>
    <row r="238" spans="1:67" ht="20.100000000000001" customHeight="1">
      <c r="A238" s="62">
        <v>230</v>
      </c>
      <c r="B238" s="64" t="s">
        <v>353</v>
      </c>
      <c r="C238" s="65" t="s">
        <v>85</v>
      </c>
      <c r="D238" s="65" t="s">
        <v>146</v>
      </c>
      <c r="E238" s="62" t="s">
        <v>844</v>
      </c>
      <c r="F238" s="62" t="s">
        <v>29</v>
      </c>
      <c r="G238" s="78">
        <v>39548</v>
      </c>
      <c r="H238" s="74">
        <f ca="1">DATEDIF($G238,TODAY(),"Y")</f>
        <v>16</v>
      </c>
      <c r="I238" s="82" t="str">
        <f ca="1">CHOOSE(DATEDIF(G238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238" s="62" t="s">
        <v>730</v>
      </c>
      <c r="K238" s="70"/>
      <c r="L238" s="1"/>
      <c r="M238" s="28" t="str">
        <f>IF(L238="","",VLOOKUP(L238,評価表!$B$2:$C$15,2))</f>
        <v/>
      </c>
      <c r="N238" s="1"/>
      <c r="O238" s="28" t="s">
        <v>1634</v>
      </c>
      <c r="P238" s="1"/>
      <c r="Q238" s="28" t="s">
        <v>1634</v>
      </c>
      <c r="R238" s="37" t="s">
        <v>30</v>
      </c>
      <c r="S238" s="1"/>
      <c r="T238" s="28" t="s">
        <v>1634</v>
      </c>
      <c r="U238" s="1"/>
      <c r="V238" s="28" t="s">
        <v>1634</v>
      </c>
      <c r="W238" s="1"/>
      <c r="X238" s="28" t="s">
        <v>1634</v>
      </c>
      <c r="Y238" s="1">
        <v>8.82</v>
      </c>
      <c r="Z238" s="28" t="s">
        <v>7</v>
      </c>
      <c r="AA238" s="1"/>
      <c r="AB238" s="28" t="s">
        <v>1634</v>
      </c>
      <c r="AC238" s="37"/>
      <c r="AD238" s="1"/>
      <c r="AE238" s="28" t="s">
        <v>1634</v>
      </c>
      <c r="AF238" s="1"/>
      <c r="AG238" s="28" t="s">
        <v>1634</v>
      </c>
      <c r="AH238" s="1"/>
      <c r="AI238" s="28" t="s">
        <v>1634</v>
      </c>
      <c r="AJ238" s="1"/>
      <c r="AK238" s="28" t="s">
        <v>1634</v>
      </c>
      <c r="AL238" s="1"/>
      <c r="AM238" s="28" t="s">
        <v>1634</v>
      </c>
      <c r="AN238" s="37"/>
      <c r="AO238" s="1"/>
      <c r="AP238" s="28" t="s">
        <v>1634</v>
      </c>
      <c r="AQ238" s="36"/>
      <c r="AR238" s="28" t="s">
        <v>1634</v>
      </c>
      <c r="AS238" s="36" t="str">
        <f>IF(AR238="","",VLOOKUP(AR238,評価表!$B$2:$C$15,2))</f>
        <v/>
      </c>
      <c r="AT238" s="28" t="s">
        <v>1634</v>
      </c>
      <c r="AU238" s="36" t="str">
        <f>IF(AT238="","",VLOOKUP(AT238,評価表!$B$2:$C$15,2))</f>
        <v/>
      </c>
      <c r="AV238" s="28" t="s">
        <v>1634</v>
      </c>
      <c r="AW238" s="37"/>
      <c r="AX238" s="36" t="str">
        <f>IF(AV238="","",VLOOKUP(AV238,評価表!$B$2:$C$15,2))</f>
        <v/>
      </c>
      <c r="AY238" s="28" t="s">
        <v>1634</v>
      </c>
      <c r="AZ238" s="36" t="str">
        <f>IF(AY238="","",VLOOKUP(AY238,評価表!$B$2:$C$15,2))</f>
        <v/>
      </c>
      <c r="BA238" s="28" t="s">
        <v>1634</v>
      </c>
      <c r="BB238" s="36" t="str">
        <f>IF(BA238="","",VLOOKUP(BA238,評価表!$B$2:$C$15,2))</f>
        <v/>
      </c>
      <c r="BC238" s="28" t="s">
        <v>1634</v>
      </c>
      <c r="BD238" s="36" t="str">
        <f>IF(BC238="","",VLOOKUP(BC238,評価表!$B$2:$C$15,2))</f>
        <v/>
      </c>
      <c r="BE238" s="28" t="s">
        <v>1634</v>
      </c>
      <c r="BF238" s="36" t="str">
        <f>IF(BE238="","",VLOOKUP(BE238,評価表!$B$2:$C$15,2))</f>
        <v/>
      </c>
      <c r="BG238" s="37"/>
      <c r="BH238" s="36"/>
      <c r="BI238" s="36"/>
      <c r="BJ238" s="36"/>
      <c r="BK238" s="98">
        <f>MAX(L238:BJ238)</f>
        <v>8.82</v>
      </c>
      <c r="BL238" s="98">
        <f>MIN(L238:BK238)</f>
        <v>8.82</v>
      </c>
      <c r="BM238" s="81" t="str">
        <f>IF(BL238="","",VLOOKUP(BL238,評価表!$B$3:$C$15,2))</f>
        <v>☆８</v>
      </c>
      <c r="BN238" s="98">
        <f>BK238-BL238</f>
        <v>0</v>
      </c>
      <c r="BO238" s="98" t="str">
        <f>E238</f>
        <v>ときざわ　たくみ</v>
      </c>
    </row>
    <row r="239" spans="1:67" ht="20.100000000000001" hidden="1" customHeight="1">
      <c r="A239" s="62">
        <v>237</v>
      </c>
      <c r="B239" s="73" t="s">
        <v>325</v>
      </c>
      <c r="C239" s="65" t="s">
        <v>854</v>
      </c>
      <c r="D239" s="62" t="s">
        <v>185</v>
      </c>
      <c r="E239" s="62" t="s">
        <v>206</v>
      </c>
      <c r="F239" s="62" t="s">
        <v>29</v>
      </c>
      <c r="G239" s="78">
        <v>40529</v>
      </c>
      <c r="H239" s="74">
        <f ca="1">DATEDIF($G239,TODAY(),"Y")</f>
        <v>13</v>
      </c>
      <c r="I239" s="82" t="str">
        <f ca="1">CHOOSE(DATEDIF(G239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39" s="62" t="s">
        <v>730</v>
      </c>
      <c r="K239" s="70"/>
      <c r="L239" s="1"/>
      <c r="M239" s="28"/>
      <c r="N239" s="1"/>
      <c r="O239" s="28"/>
      <c r="P239" s="1"/>
      <c r="Q239" s="28"/>
      <c r="R239" s="37"/>
      <c r="S239" s="1"/>
      <c r="T239" s="28"/>
      <c r="U239" s="1"/>
      <c r="V239" s="28"/>
      <c r="W239" s="1"/>
      <c r="X239" s="28"/>
      <c r="Y239" s="1"/>
      <c r="Z239" s="28"/>
      <c r="AA239" s="1"/>
      <c r="AB239" s="28"/>
      <c r="AC239" s="37"/>
      <c r="AD239" s="1"/>
      <c r="AE239" s="28"/>
      <c r="AF239" s="1"/>
      <c r="AG239" s="28"/>
      <c r="AH239" s="1"/>
      <c r="AI239" s="28"/>
      <c r="AJ239" s="1"/>
      <c r="AK239" s="28"/>
      <c r="AL239" s="1"/>
      <c r="AM239" s="28"/>
      <c r="AN239" s="57"/>
      <c r="AO239" s="1"/>
      <c r="AP239" s="28"/>
      <c r="AQ239" s="36"/>
      <c r="AR239" s="28"/>
      <c r="AS239" s="1"/>
      <c r="AT239" s="28"/>
      <c r="AU239" s="1"/>
      <c r="AV239" s="28"/>
      <c r="AW239" s="37"/>
      <c r="AX239" s="1"/>
      <c r="AY239" s="28"/>
      <c r="AZ239" s="1"/>
      <c r="BA239" s="28"/>
      <c r="BB239" s="1"/>
      <c r="BC239" s="28"/>
      <c r="BD239" s="1"/>
      <c r="BE239" s="28"/>
      <c r="BF239" s="1"/>
      <c r="BG239" s="37"/>
      <c r="BH239" s="1"/>
      <c r="BI239" s="1"/>
      <c r="BJ239" s="1"/>
      <c r="BK239" s="98">
        <f>MAX(L239:BJ239)</f>
        <v>0</v>
      </c>
      <c r="BL239" s="98">
        <f>MIN(L239:BK239)</f>
        <v>0</v>
      </c>
      <c r="BM239" s="81" t="e">
        <f>IF(BL239="","",VLOOKUP(BL239,評価表!$B$3:$C$15,2))</f>
        <v>#N/A</v>
      </c>
      <c r="BN239" s="98">
        <f>BK239-BL239</f>
        <v>0</v>
      </c>
      <c r="BO239" s="98" t="str">
        <f>E239</f>
        <v>やました　こうたろう</v>
      </c>
    </row>
    <row r="240" spans="1:67" ht="20.100000000000001" hidden="1" customHeight="1">
      <c r="A240" s="62">
        <v>238</v>
      </c>
      <c r="B240" s="73" t="s">
        <v>348</v>
      </c>
      <c r="C240" s="77" t="s">
        <v>855</v>
      </c>
      <c r="D240" s="62" t="s">
        <v>400</v>
      </c>
      <c r="E240" s="62" t="s">
        <v>856</v>
      </c>
      <c r="F240" s="62" t="s">
        <v>36</v>
      </c>
      <c r="G240" s="83">
        <v>41443</v>
      </c>
      <c r="H240" s="74">
        <f ca="1">DATEDIF($G240,TODAY(),"Y")</f>
        <v>11</v>
      </c>
      <c r="I240" s="82" t="str">
        <f ca="1">CHOOSE(DATEDIF(G240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40" s="62" t="s">
        <v>463</v>
      </c>
      <c r="K240" s="70"/>
      <c r="L240" s="1"/>
      <c r="M240" s="28" t="str">
        <f>IF(L240="","",VLOOKUP(L240,評価表!$B$2:$C$15,2))</f>
        <v/>
      </c>
      <c r="N240" s="1"/>
      <c r="O240" s="28" t="s">
        <v>1634</v>
      </c>
      <c r="P240" s="1"/>
      <c r="Q240" s="28" t="s">
        <v>1634</v>
      </c>
      <c r="R240" s="37"/>
      <c r="S240" s="1"/>
      <c r="T240" s="28" t="s">
        <v>1634</v>
      </c>
      <c r="U240" s="1"/>
      <c r="V240" s="28" t="s">
        <v>1634</v>
      </c>
      <c r="W240" s="1"/>
      <c r="X240" s="28" t="s">
        <v>1634</v>
      </c>
      <c r="Y240" s="1"/>
      <c r="Z240" s="28" t="s">
        <v>1634</v>
      </c>
      <c r="AA240" s="1"/>
      <c r="AB240" s="28" t="s">
        <v>1634</v>
      </c>
      <c r="AC240" s="37"/>
      <c r="AD240" s="1"/>
      <c r="AE240" s="28" t="s">
        <v>1634</v>
      </c>
      <c r="AF240" s="1"/>
      <c r="AG240" s="28" t="s">
        <v>1634</v>
      </c>
      <c r="AH240" s="1"/>
      <c r="AI240" s="28" t="s">
        <v>1634</v>
      </c>
      <c r="AJ240" s="1"/>
      <c r="AK240" s="28" t="s">
        <v>1634</v>
      </c>
      <c r="AL240" s="1"/>
      <c r="AM240" s="28" t="s">
        <v>1634</v>
      </c>
      <c r="AN240" s="37"/>
      <c r="AO240" s="1"/>
      <c r="AP240" s="28" t="s">
        <v>1634</v>
      </c>
      <c r="AQ240" s="36"/>
      <c r="AR240" s="28" t="s">
        <v>1634</v>
      </c>
      <c r="AS240" s="36" t="str">
        <f>IF(AR240="","",VLOOKUP(AR240,評価表!$B$2:$C$15,2))</f>
        <v/>
      </c>
      <c r="AT240" s="28" t="s">
        <v>1634</v>
      </c>
      <c r="AU240" s="36" t="str">
        <f>IF(AT240="","",VLOOKUP(AT240,評価表!$B$2:$C$15,2))</f>
        <v/>
      </c>
      <c r="AV240" s="28" t="s">
        <v>1634</v>
      </c>
      <c r="AW240" s="37"/>
      <c r="AX240" s="36" t="str">
        <f>IF(AV240="","",VLOOKUP(AV240,評価表!$B$2:$C$15,2))</f>
        <v/>
      </c>
      <c r="AY240" s="28" t="s">
        <v>1634</v>
      </c>
      <c r="AZ240" s="36" t="str">
        <f>IF(AY240="","",VLOOKUP(AY240,評価表!$B$2:$C$15,2))</f>
        <v/>
      </c>
      <c r="BA240" s="28" t="s">
        <v>1634</v>
      </c>
      <c r="BB240" s="36" t="str">
        <f>IF(BA240="","",VLOOKUP(BA240,評価表!$B$2:$C$15,2))</f>
        <v/>
      </c>
      <c r="BC240" s="28" t="s">
        <v>1634</v>
      </c>
      <c r="BD240" s="36" t="str">
        <f>IF(BC240="","",VLOOKUP(BC240,評価表!$B$2:$C$15,2))</f>
        <v/>
      </c>
      <c r="BE240" s="28" t="s">
        <v>1634</v>
      </c>
      <c r="BF240" s="36" t="str">
        <f>IF(BE240="","",VLOOKUP(BE240,評価表!$B$2:$C$15,2))</f>
        <v/>
      </c>
      <c r="BG240" s="37"/>
      <c r="BH240" s="36"/>
      <c r="BI240" s="36"/>
      <c r="BJ240" s="36"/>
      <c r="BK240" s="98">
        <f>MAX(L240:BJ240)</f>
        <v>0</v>
      </c>
      <c r="BL240" s="98">
        <f>MIN(L240:BK240)</f>
        <v>0</v>
      </c>
      <c r="BM240" s="81" t="e">
        <f>IF(BL240="","",VLOOKUP(BL240,評価表!$B$3:$C$15,2))</f>
        <v>#N/A</v>
      </c>
      <c r="BN240" s="98">
        <f>BK240-BL240</f>
        <v>0</v>
      </c>
      <c r="BO240" s="98" t="str">
        <f>E240</f>
        <v>やたべあやか</v>
      </c>
    </row>
    <row r="241" spans="1:67" ht="20.100000000000001" customHeight="1">
      <c r="A241" s="62">
        <v>273</v>
      </c>
      <c r="B241" s="73" t="s">
        <v>519</v>
      </c>
      <c r="C241" s="65" t="s">
        <v>929</v>
      </c>
      <c r="D241" s="62" t="s">
        <v>145</v>
      </c>
      <c r="E241" s="62" t="s">
        <v>930</v>
      </c>
      <c r="F241" s="62" t="s">
        <v>29</v>
      </c>
      <c r="G241" s="78">
        <v>41223</v>
      </c>
      <c r="H241" s="74">
        <f ca="1">DATEDIF($G241,TODAY(),"Y")</f>
        <v>11</v>
      </c>
      <c r="I241" s="82" t="str">
        <f ca="1">CHOOSE(DATEDIF(G241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41" s="62" t="s">
        <v>931</v>
      </c>
      <c r="K241" s="69" t="s">
        <v>31</v>
      </c>
      <c r="L241" s="1"/>
      <c r="M241" s="28" t="s">
        <v>1634</v>
      </c>
      <c r="N241" s="1">
        <v>10.17</v>
      </c>
      <c r="O241" s="28" t="s">
        <v>10</v>
      </c>
      <c r="P241" s="1"/>
      <c r="Q241" s="28" t="s">
        <v>1634</v>
      </c>
      <c r="R241" s="57" t="s">
        <v>35</v>
      </c>
      <c r="S241" s="1"/>
      <c r="T241" s="28" t="s">
        <v>1634</v>
      </c>
      <c r="U241" s="1"/>
      <c r="V241" s="28" t="s">
        <v>1634</v>
      </c>
      <c r="W241" s="1">
        <v>9.3000000000000007</v>
      </c>
      <c r="X241" s="28" t="s">
        <v>8</v>
      </c>
      <c r="Y241" s="1"/>
      <c r="Z241" s="28" t="s">
        <v>1634</v>
      </c>
      <c r="AA241" s="1"/>
      <c r="AB241" s="28" t="s">
        <v>1634</v>
      </c>
      <c r="AC241" s="57" t="s">
        <v>35</v>
      </c>
      <c r="AD241" s="1"/>
      <c r="AE241" s="28" t="s">
        <v>1634</v>
      </c>
      <c r="AF241" s="1"/>
      <c r="AG241" s="28" t="s">
        <v>1634</v>
      </c>
      <c r="AH241" s="1"/>
      <c r="AI241" s="28" t="s">
        <v>1634</v>
      </c>
      <c r="AJ241" s="1"/>
      <c r="AK241" s="28" t="s">
        <v>1634</v>
      </c>
      <c r="AL241" s="1">
        <v>8.85</v>
      </c>
      <c r="AM241" s="28" t="s">
        <v>7</v>
      </c>
      <c r="AN241" s="57"/>
      <c r="AO241" s="1"/>
      <c r="AP241" s="28" t="s">
        <v>1634</v>
      </c>
      <c r="AQ241" s="1"/>
      <c r="AR241" s="28" t="s">
        <v>1634</v>
      </c>
      <c r="AS241" s="1" t="str">
        <f>IF(AR241="","",VLOOKUP(AR241,評価表!$B$2:$C$15,2))</f>
        <v/>
      </c>
      <c r="AT241" s="28" t="s">
        <v>1634</v>
      </c>
      <c r="AU241" s="1" t="str">
        <f>IF(AT241="","",VLOOKUP(AT241,評価表!$B$2:$C$15,2))</f>
        <v/>
      </c>
      <c r="AV241" s="28" t="s">
        <v>1634</v>
      </c>
      <c r="AW241" s="57"/>
      <c r="AX241" s="1"/>
      <c r="AY241" s="28" t="s">
        <v>1634</v>
      </c>
      <c r="AZ241" s="1" t="str">
        <f>IF(AY241="","",VLOOKUP(AY241,評価表!$B$2:$C$15,2))</f>
        <v/>
      </c>
      <c r="BA241" s="28" t="s">
        <v>1634</v>
      </c>
      <c r="BB241" s="1" t="str">
        <f>IF(BA241="","",VLOOKUP(BA241,評価表!$B$2:$C$15,2))</f>
        <v/>
      </c>
      <c r="BC241" s="28" t="s">
        <v>1634</v>
      </c>
      <c r="BD241" s="1" t="str">
        <f>IF(BC241="","",VLOOKUP(BC241,評価表!$B$2:$C$15,2))</f>
        <v/>
      </c>
      <c r="BE241" s="28" t="s">
        <v>1634</v>
      </c>
      <c r="BF241" s="1" t="str">
        <f>IF(BE241="","",VLOOKUP(BE241,評価表!$B$2:$C$15,2))</f>
        <v/>
      </c>
      <c r="BG241" s="57"/>
      <c r="BH241" s="1"/>
      <c r="BI241" s="1"/>
      <c r="BJ241" s="1"/>
      <c r="BK241" s="98">
        <f>MAX(L241:BJ241)</f>
        <v>10.17</v>
      </c>
      <c r="BL241" s="98">
        <f>MIN(L241:BK241)</f>
        <v>8.85</v>
      </c>
      <c r="BM241" s="81" t="str">
        <f>IF(BL241="","",VLOOKUP(BL241,評価表!$B$3:$C$15,2))</f>
        <v>☆８</v>
      </c>
      <c r="BN241" s="98">
        <f>BK241-BL241</f>
        <v>1.3200000000000003</v>
      </c>
      <c r="BO241" s="98" t="str">
        <f>E241</f>
        <v>あんどう　あらた</v>
      </c>
    </row>
    <row r="242" spans="1:67" ht="20.100000000000001" hidden="1" customHeight="1">
      <c r="A242" s="62">
        <v>240</v>
      </c>
      <c r="B242" s="73" t="s">
        <v>826</v>
      </c>
      <c r="C242" s="65" t="s">
        <v>859</v>
      </c>
      <c r="D242" s="65" t="s">
        <v>556</v>
      </c>
      <c r="E242" s="62" t="s">
        <v>860</v>
      </c>
      <c r="F242" s="62" t="s">
        <v>36</v>
      </c>
      <c r="G242" s="83">
        <v>41588</v>
      </c>
      <c r="H242" s="74">
        <f ca="1">DATEDIF($G242,TODAY(),"Y")</f>
        <v>10</v>
      </c>
      <c r="I242" s="82" t="str">
        <f ca="1">CHOOSE(DATEDIF(G242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42" s="62" t="s">
        <v>573</v>
      </c>
      <c r="K242" s="70"/>
      <c r="L242" s="1"/>
      <c r="M242" s="28" t="str">
        <f>IF(L242="","",VLOOKUP(L242,評価表!$B$2:$C$15,2))</f>
        <v/>
      </c>
      <c r="N242" s="1"/>
      <c r="O242" s="28" t="s">
        <v>1634</v>
      </c>
      <c r="P242" s="1"/>
      <c r="Q242" s="28" t="s">
        <v>1634</v>
      </c>
      <c r="R242" s="37"/>
      <c r="S242" s="1"/>
      <c r="T242" s="28" t="s">
        <v>1634</v>
      </c>
      <c r="U242" s="1"/>
      <c r="V242" s="28" t="s">
        <v>1634</v>
      </c>
      <c r="W242" s="1"/>
      <c r="X242" s="28" t="s">
        <v>1634</v>
      </c>
      <c r="Y242" s="1"/>
      <c r="Z242" s="28" t="s">
        <v>1634</v>
      </c>
      <c r="AA242" s="1"/>
      <c r="AB242" s="28" t="s">
        <v>1634</v>
      </c>
      <c r="AC242" s="37"/>
      <c r="AD242" s="1"/>
      <c r="AE242" s="28" t="s">
        <v>1634</v>
      </c>
      <c r="AF242" s="1"/>
      <c r="AG242" s="28" t="s">
        <v>1634</v>
      </c>
      <c r="AH242" s="1"/>
      <c r="AI242" s="28" t="s">
        <v>1634</v>
      </c>
      <c r="AJ242" s="1"/>
      <c r="AK242" s="28" t="s">
        <v>1634</v>
      </c>
      <c r="AL242" s="1"/>
      <c r="AM242" s="28" t="s">
        <v>1634</v>
      </c>
      <c r="AN242" s="37"/>
      <c r="AO242" s="1"/>
      <c r="AP242" s="28" t="s">
        <v>1634</v>
      </c>
      <c r="AQ242" s="36"/>
      <c r="AR242" s="28" t="s">
        <v>1634</v>
      </c>
      <c r="AS242" s="36" t="str">
        <f>IF(AR242="","",VLOOKUP(AR242,評価表!$B$2:$C$15,2))</f>
        <v/>
      </c>
      <c r="AT242" s="28" t="s">
        <v>1634</v>
      </c>
      <c r="AU242" s="36" t="str">
        <f>IF(AT242="","",VLOOKUP(AT242,評価表!$B$2:$C$15,2))</f>
        <v/>
      </c>
      <c r="AV242" s="28" t="s">
        <v>1634</v>
      </c>
      <c r="AW242" s="37"/>
      <c r="AX242" s="36" t="str">
        <f>IF(AV242="","",VLOOKUP(AV242,評価表!$B$2:$C$15,2))</f>
        <v/>
      </c>
      <c r="AY242" s="28" t="s">
        <v>1634</v>
      </c>
      <c r="AZ242" s="36" t="str">
        <f>IF(AY242="","",VLOOKUP(AY242,評価表!$B$2:$C$15,2))</f>
        <v/>
      </c>
      <c r="BA242" s="28" t="s">
        <v>1634</v>
      </c>
      <c r="BB242" s="36" t="str">
        <f>IF(BA242="","",VLOOKUP(BA242,評価表!$B$2:$C$15,2))</f>
        <v/>
      </c>
      <c r="BC242" s="28" t="s">
        <v>1634</v>
      </c>
      <c r="BD242" s="36" t="str">
        <f>IF(BC242="","",VLOOKUP(BC242,評価表!$B$2:$C$15,2))</f>
        <v/>
      </c>
      <c r="BE242" s="28" t="s">
        <v>1634</v>
      </c>
      <c r="BF242" s="36" t="str">
        <f>IF(BE242="","",VLOOKUP(BE242,評価表!$B$2:$C$15,2))</f>
        <v/>
      </c>
      <c r="BG242" s="37"/>
      <c r="BH242" s="36"/>
      <c r="BI242" s="36"/>
      <c r="BJ242" s="36"/>
      <c r="BK242" s="98">
        <f>MAX(L242:BJ242)</f>
        <v>0</v>
      </c>
      <c r="BL242" s="98">
        <f>MIN(L242:BK242)</f>
        <v>0</v>
      </c>
      <c r="BM242" s="81" t="e">
        <f>IF(BL242="","",VLOOKUP(BL242,評価表!$B$3:$C$15,2))</f>
        <v>#N/A</v>
      </c>
      <c r="BN242" s="98">
        <f>BK242-BL242</f>
        <v>0</v>
      </c>
      <c r="BO242" s="98" t="str">
        <f>E242</f>
        <v>なんば　かりん</v>
      </c>
    </row>
    <row r="243" spans="1:67" ht="20.100000000000001" hidden="1" customHeight="1">
      <c r="A243" s="62">
        <v>241</v>
      </c>
      <c r="B243" s="73" t="s">
        <v>826</v>
      </c>
      <c r="C243" s="65" t="s">
        <v>861</v>
      </c>
      <c r="D243" s="65" t="s">
        <v>556</v>
      </c>
      <c r="E243" s="62" t="s">
        <v>862</v>
      </c>
      <c r="F243" s="62" t="s">
        <v>36</v>
      </c>
      <c r="G243" s="83">
        <v>41550</v>
      </c>
      <c r="H243" s="74">
        <f ca="1">DATEDIF($G243,TODAY(),"Y")</f>
        <v>10</v>
      </c>
      <c r="I243" s="82" t="str">
        <f ca="1">CHOOSE(DATEDIF(G243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43" s="62" t="s">
        <v>863</v>
      </c>
      <c r="K243" s="70"/>
      <c r="L243" s="1"/>
      <c r="M243" s="28" t="str">
        <f>IF(L243="","",VLOOKUP(L243,評価表!$B$2:$C$15,2))</f>
        <v/>
      </c>
      <c r="N243" s="1"/>
      <c r="O243" s="28" t="s">
        <v>1634</v>
      </c>
      <c r="P243" s="1"/>
      <c r="Q243" s="28" t="s">
        <v>1634</v>
      </c>
      <c r="R243" s="37"/>
      <c r="S243" s="1"/>
      <c r="T243" s="28" t="s">
        <v>1634</v>
      </c>
      <c r="U243" s="1"/>
      <c r="V243" s="28" t="s">
        <v>1634</v>
      </c>
      <c r="W243" s="1"/>
      <c r="X243" s="28" t="s">
        <v>1634</v>
      </c>
      <c r="Y243" s="1"/>
      <c r="Z243" s="28" t="s">
        <v>1634</v>
      </c>
      <c r="AA243" s="1"/>
      <c r="AB243" s="28" t="s">
        <v>1634</v>
      </c>
      <c r="AC243" s="37"/>
      <c r="AD243" s="1"/>
      <c r="AE243" s="28" t="s">
        <v>1634</v>
      </c>
      <c r="AF243" s="1"/>
      <c r="AG243" s="28" t="s">
        <v>1634</v>
      </c>
      <c r="AH243" s="1"/>
      <c r="AI243" s="28" t="s">
        <v>1634</v>
      </c>
      <c r="AJ243" s="1"/>
      <c r="AK243" s="28" t="s">
        <v>1634</v>
      </c>
      <c r="AL243" s="1"/>
      <c r="AM243" s="28" t="s">
        <v>1634</v>
      </c>
      <c r="AN243" s="37"/>
      <c r="AO243" s="1"/>
      <c r="AP243" s="28" t="s">
        <v>1634</v>
      </c>
      <c r="AQ243" s="36"/>
      <c r="AR243" s="28" t="s">
        <v>1634</v>
      </c>
      <c r="AS243" s="36" t="str">
        <f>IF(AR243="","",VLOOKUP(AR243,評価表!$B$2:$C$15,2))</f>
        <v/>
      </c>
      <c r="AT243" s="28" t="s">
        <v>1634</v>
      </c>
      <c r="AU243" s="36" t="str">
        <f>IF(AT243="","",VLOOKUP(AT243,評価表!$B$2:$C$15,2))</f>
        <v/>
      </c>
      <c r="AV243" s="28" t="s">
        <v>1634</v>
      </c>
      <c r="AW243" s="37"/>
      <c r="AX243" s="36" t="str">
        <f>IF(AV243="","",VLOOKUP(AV243,評価表!$B$2:$C$15,2))</f>
        <v/>
      </c>
      <c r="AY243" s="28" t="s">
        <v>1634</v>
      </c>
      <c r="AZ243" s="36" t="str">
        <f>IF(AY243="","",VLOOKUP(AY243,評価表!$B$2:$C$15,2))</f>
        <v/>
      </c>
      <c r="BA243" s="28" t="s">
        <v>1634</v>
      </c>
      <c r="BB243" s="36" t="str">
        <f>IF(BA243="","",VLOOKUP(BA243,評価表!$B$2:$C$15,2))</f>
        <v/>
      </c>
      <c r="BC243" s="28" t="s">
        <v>1634</v>
      </c>
      <c r="BD243" s="36" t="str">
        <f>IF(BC243="","",VLOOKUP(BC243,評価表!$B$2:$C$15,2))</f>
        <v/>
      </c>
      <c r="BE243" s="28" t="s">
        <v>1634</v>
      </c>
      <c r="BF243" s="36" t="str">
        <f>IF(BE243="","",VLOOKUP(BE243,評価表!$B$2:$C$15,2))</f>
        <v/>
      </c>
      <c r="BG243" s="37"/>
      <c r="BH243" s="36"/>
      <c r="BI243" s="36"/>
      <c r="BJ243" s="36"/>
      <c r="BK243" s="98">
        <f>MAX(L243:BJ243)</f>
        <v>0</v>
      </c>
      <c r="BL243" s="98">
        <f>MIN(L243:BK243)</f>
        <v>0</v>
      </c>
      <c r="BM243" s="81" t="e">
        <f>IF(BL243="","",VLOOKUP(BL243,評価表!$B$3:$C$15,2))</f>
        <v>#N/A</v>
      </c>
      <c r="BN243" s="98">
        <f>BK243-BL243</f>
        <v>0</v>
      </c>
      <c r="BO243" s="98" t="str">
        <f>E243</f>
        <v>やまざき　ひさ</v>
      </c>
    </row>
    <row r="244" spans="1:67" ht="20.100000000000001" hidden="1" customHeight="1">
      <c r="A244" s="62">
        <v>242</v>
      </c>
      <c r="B244" s="66" t="s">
        <v>675</v>
      </c>
      <c r="C244" s="77" t="s">
        <v>864</v>
      </c>
      <c r="D244" s="62" t="s">
        <v>400</v>
      </c>
      <c r="E244" s="62" t="s">
        <v>865</v>
      </c>
      <c r="F244" s="62" t="s">
        <v>36</v>
      </c>
      <c r="G244" s="83">
        <v>41481</v>
      </c>
      <c r="H244" s="74">
        <f ca="1">DATEDIF($G244,TODAY(),"Y")</f>
        <v>10</v>
      </c>
      <c r="I244" s="82" t="str">
        <f ca="1">CHOOSE(DATEDIF(G244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44" s="62"/>
      <c r="K244" s="70"/>
      <c r="L244" s="1"/>
      <c r="M244" s="28" t="str">
        <f>IF(L244="","",VLOOKUP(L244,評価表!$B$2:$C$15,2))</f>
        <v/>
      </c>
      <c r="N244" s="1"/>
      <c r="O244" s="28" t="s">
        <v>1634</v>
      </c>
      <c r="P244" s="1"/>
      <c r="Q244" s="28" t="s">
        <v>1634</v>
      </c>
      <c r="R244" s="37"/>
      <c r="S244" s="1"/>
      <c r="T244" s="28" t="s">
        <v>1634</v>
      </c>
      <c r="U244" s="1"/>
      <c r="V244" s="28" t="s">
        <v>1634</v>
      </c>
      <c r="W244" s="1"/>
      <c r="X244" s="28" t="s">
        <v>1634</v>
      </c>
      <c r="Y244" s="1"/>
      <c r="Z244" s="28" t="s">
        <v>1634</v>
      </c>
      <c r="AA244" s="1"/>
      <c r="AB244" s="28" t="s">
        <v>1634</v>
      </c>
      <c r="AC244" s="37"/>
      <c r="AD244" s="1"/>
      <c r="AE244" s="28" t="s">
        <v>1634</v>
      </c>
      <c r="AF244" s="1"/>
      <c r="AG244" s="28" t="s">
        <v>1634</v>
      </c>
      <c r="AH244" s="1"/>
      <c r="AI244" s="28" t="s">
        <v>1634</v>
      </c>
      <c r="AJ244" s="1"/>
      <c r="AK244" s="28" t="s">
        <v>1634</v>
      </c>
      <c r="AL244" s="1"/>
      <c r="AM244" s="28" t="s">
        <v>1634</v>
      </c>
      <c r="AN244" s="37"/>
      <c r="AO244" s="1"/>
      <c r="AP244" s="28" t="s">
        <v>1634</v>
      </c>
      <c r="AQ244" s="36"/>
      <c r="AR244" s="28" t="s">
        <v>1634</v>
      </c>
      <c r="AS244" s="36" t="str">
        <f>IF(AR244="","",VLOOKUP(AR244,評価表!$B$2:$C$15,2))</f>
        <v/>
      </c>
      <c r="AT244" s="28" t="s">
        <v>1634</v>
      </c>
      <c r="AU244" s="36" t="str">
        <f>IF(AT244="","",VLOOKUP(AT244,評価表!$B$2:$C$15,2))</f>
        <v/>
      </c>
      <c r="AV244" s="28" t="s">
        <v>1634</v>
      </c>
      <c r="AW244" s="37"/>
      <c r="AX244" s="36" t="str">
        <f>IF(AV244="","",VLOOKUP(AV244,評価表!$B$2:$C$15,2))</f>
        <v/>
      </c>
      <c r="AY244" s="28" t="s">
        <v>1634</v>
      </c>
      <c r="AZ244" s="36" t="str">
        <f>IF(AY244="","",VLOOKUP(AY244,評価表!$B$2:$C$15,2))</f>
        <v/>
      </c>
      <c r="BA244" s="28" t="s">
        <v>1634</v>
      </c>
      <c r="BB244" s="36" t="str">
        <f>IF(BA244="","",VLOOKUP(BA244,評価表!$B$2:$C$15,2))</f>
        <v/>
      </c>
      <c r="BC244" s="28" t="s">
        <v>1634</v>
      </c>
      <c r="BD244" s="36" t="str">
        <f>IF(BC244="","",VLOOKUP(BC244,評価表!$B$2:$C$15,2))</f>
        <v/>
      </c>
      <c r="BE244" s="28" t="s">
        <v>1634</v>
      </c>
      <c r="BF244" s="36" t="str">
        <f>IF(BE244="","",VLOOKUP(BE244,評価表!$B$2:$C$15,2))</f>
        <v/>
      </c>
      <c r="BG244" s="37"/>
      <c r="BH244" s="36"/>
      <c r="BI244" s="36"/>
      <c r="BJ244" s="36"/>
      <c r="BK244" s="98">
        <f>MAX(L244:BJ244)</f>
        <v>0</v>
      </c>
      <c r="BL244" s="98">
        <f>MIN(L244:BK244)</f>
        <v>0</v>
      </c>
      <c r="BM244" s="81" t="e">
        <f>IF(BL244="","",VLOOKUP(BL244,評価表!$B$3:$C$15,2))</f>
        <v>#N/A</v>
      </c>
      <c r="BN244" s="98">
        <f>BK244-BL244</f>
        <v>0</v>
      </c>
      <c r="BO244" s="98" t="str">
        <f>E244</f>
        <v>すぎもとほのか</v>
      </c>
    </row>
    <row r="245" spans="1:67" ht="20.100000000000001" hidden="1" customHeight="1">
      <c r="A245" s="62">
        <v>243</v>
      </c>
      <c r="B245" s="73" t="s">
        <v>866</v>
      </c>
      <c r="C245" s="65" t="s">
        <v>867</v>
      </c>
      <c r="D245" s="65" t="s">
        <v>556</v>
      </c>
      <c r="E245" s="62" t="s">
        <v>868</v>
      </c>
      <c r="F245" s="62" t="s">
        <v>36</v>
      </c>
      <c r="G245" s="83">
        <v>41144</v>
      </c>
      <c r="H245" s="74">
        <f ca="1">DATEDIF($G245,TODAY(),"Y")</f>
        <v>11</v>
      </c>
      <c r="I245" s="82" t="str">
        <f ca="1">CHOOSE(DATEDIF(G245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45" s="62" t="s">
        <v>573</v>
      </c>
      <c r="K245" s="70"/>
      <c r="L245" s="1"/>
      <c r="M245" s="28" t="str">
        <f>IF(L245="","",VLOOKUP(L245,評価表!$B$2:$C$15,2))</f>
        <v/>
      </c>
      <c r="N245" s="1"/>
      <c r="O245" s="28" t="s">
        <v>1634</v>
      </c>
      <c r="P245" s="1"/>
      <c r="Q245" s="28" t="s">
        <v>1634</v>
      </c>
      <c r="R245" s="37"/>
      <c r="S245" s="1"/>
      <c r="T245" s="28" t="s">
        <v>1634</v>
      </c>
      <c r="U245" s="1"/>
      <c r="V245" s="28" t="s">
        <v>1634</v>
      </c>
      <c r="W245" s="1"/>
      <c r="X245" s="28" t="s">
        <v>1634</v>
      </c>
      <c r="Y245" s="1"/>
      <c r="Z245" s="28" t="s">
        <v>1634</v>
      </c>
      <c r="AA245" s="1"/>
      <c r="AB245" s="28" t="s">
        <v>1634</v>
      </c>
      <c r="AC245" s="37"/>
      <c r="AD245" s="1"/>
      <c r="AE245" s="28" t="s">
        <v>1634</v>
      </c>
      <c r="AF245" s="1"/>
      <c r="AG245" s="28" t="s">
        <v>1634</v>
      </c>
      <c r="AH245" s="1"/>
      <c r="AI245" s="28" t="s">
        <v>1634</v>
      </c>
      <c r="AJ245" s="1"/>
      <c r="AK245" s="28" t="s">
        <v>1634</v>
      </c>
      <c r="AL245" s="1"/>
      <c r="AM245" s="28" t="s">
        <v>1634</v>
      </c>
      <c r="AN245" s="37"/>
      <c r="AO245" s="1"/>
      <c r="AP245" s="28" t="s">
        <v>1634</v>
      </c>
      <c r="AQ245" s="36"/>
      <c r="AR245" s="28" t="s">
        <v>1634</v>
      </c>
      <c r="AS245" s="36" t="str">
        <f>IF(AR245="","",VLOOKUP(AR245,評価表!$B$2:$C$15,2))</f>
        <v/>
      </c>
      <c r="AT245" s="28" t="s">
        <v>1634</v>
      </c>
      <c r="AU245" s="36" t="str">
        <f>IF(AT245="","",VLOOKUP(AT245,評価表!$B$2:$C$15,2))</f>
        <v/>
      </c>
      <c r="AV245" s="28" t="s">
        <v>1634</v>
      </c>
      <c r="AW245" s="37"/>
      <c r="AX245" s="36" t="str">
        <f>IF(AV245="","",VLOOKUP(AV245,評価表!$B$2:$C$15,2))</f>
        <v/>
      </c>
      <c r="AY245" s="28" t="s">
        <v>1634</v>
      </c>
      <c r="AZ245" s="36" t="str">
        <f>IF(AY245="","",VLOOKUP(AY245,評価表!$B$2:$C$15,2))</f>
        <v/>
      </c>
      <c r="BA245" s="28" t="s">
        <v>1634</v>
      </c>
      <c r="BB245" s="36" t="str">
        <f>IF(BA245="","",VLOOKUP(BA245,評価表!$B$2:$C$15,2))</f>
        <v/>
      </c>
      <c r="BC245" s="28" t="s">
        <v>1634</v>
      </c>
      <c r="BD245" s="36" t="str">
        <f>IF(BC245="","",VLOOKUP(BC245,評価表!$B$2:$C$15,2))</f>
        <v/>
      </c>
      <c r="BE245" s="28" t="s">
        <v>1634</v>
      </c>
      <c r="BF245" s="36" t="str">
        <f>IF(BE245="","",VLOOKUP(BE245,評価表!$B$2:$C$15,2))</f>
        <v/>
      </c>
      <c r="BG245" s="37"/>
      <c r="BH245" s="36"/>
      <c r="BI245" s="36"/>
      <c r="BJ245" s="36"/>
      <c r="BK245" s="98">
        <f>MAX(L245:BJ245)</f>
        <v>0</v>
      </c>
      <c r="BL245" s="98">
        <f>MIN(L245:BK245)</f>
        <v>0</v>
      </c>
      <c r="BM245" s="81" t="e">
        <f>IF(BL245="","",VLOOKUP(BL245,評価表!$B$3:$C$15,2))</f>
        <v>#N/A</v>
      </c>
      <c r="BN245" s="98">
        <f>BK245-BL245</f>
        <v>0</v>
      </c>
      <c r="BO245" s="98" t="str">
        <f>E245</f>
        <v>あんどう　りさ</v>
      </c>
    </row>
    <row r="246" spans="1:67" ht="20.100000000000001" hidden="1" customHeight="1">
      <c r="A246" s="62">
        <v>244</v>
      </c>
      <c r="B246" s="66" t="s">
        <v>675</v>
      </c>
      <c r="C246" s="65" t="s">
        <v>869</v>
      </c>
      <c r="D246" s="72" t="s">
        <v>144</v>
      </c>
      <c r="E246" s="62" t="s">
        <v>870</v>
      </c>
      <c r="F246" s="62" t="s">
        <v>29</v>
      </c>
      <c r="G246" s="78">
        <v>40724</v>
      </c>
      <c r="H246" s="74">
        <f ca="1">DATEDIF($G246,TODAY(),"Y")</f>
        <v>13</v>
      </c>
      <c r="I246" s="82" t="str">
        <f ca="1">CHOOSE(DATEDIF(G246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46" s="62" t="s">
        <v>383</v>
      </c>
      <c r="K246" s="70"/>
      <c r="L246" s="1"/>
      <c r="M246" s="28" t="str">
        <f>IF(L246="","",VLOOKUP(L246,評価表!$B$2:$C$15,2))</f>
        <v/>
      </c>
      <c r="N246" s="1"/>
      <c r="O246" s="28" t="s">
        <v>1634</v>
      </c>
      <c r="P246" s="1"/>
      <c r="Q246" s="28" t="s">
        <v>1634</v>
      </c>
      <c r="R246" s="37"/>
      <c r="S246" s="1"/>
      <c r="T246" s="28" t="s">
        <v>1634</v>
      </c>
      <c r="U246" s="1"/>
      <c r="V246" s="28" t="s">
        <v>1634</v>
      </c>
      <c r="W246" s="1"/>
      <c r="X246" s="28" t="s">
        <v>1634</v>
      </c>
      <c r="Y246" s="1"/>
      <c r="Z246" s="28" t="s">
        <v>1634</v>
      </c>
      <c r="AA246" s="1"/>
      <c r="AB246" s="28" t="s">
        <v>1634</v>
      </c>
      <c r="AC246" s="37"/>
      <c r="AD246" s="1"/>
      <c r="AE246" s="28" t="s">
        <v>1634</v>
      </c>
      <c r="AF246" s="1"/>
      <c r="AG246" s="28" t="s">
        <v>1634</v>
      </c>
      <c r="AH246" s="1"/>
      <c r="AI246" s="28" t="s">
        <v>1634</v>
      </c>
      <c r="AJ246" s="1"/>
      <c r="AK246" s="28" t="s">
        <v>1634</v>
      </c>
      <c r="AL246" s="1"/>
      <c r="AM246" s="28" t="s">
        <v>1634</v>
      </c>
      <c r="AN246" s="37"/>
      <c r="AO246" s="1"/>
      <c r="AP246" s="28" t="s">
        <v>1634</v>
      </c>
      <c r="AQ246" s="36"/>
      <c r="AR246" s="28" t="s">
        <v>1634</v>
      </c>
      <c r="AS246" s="36" t="str">
        <f>IF(AR246="","",VLOOKUP(AR246,評価表!$B$2:$C$15,2))</f>
        <v/>
      </c>
      <c r="AT246" s="28" t="s">
        <v>1634</v>
      </c>
      <c r="AU246" s="36" t="str">
        <f>IF(AT246="","",VLOOKUP(AT246,評価表!$B$2:$C$15,2))</f>
        <v/>
      </c>
      <c r="AV246" s="28" t="s">
        <v>1634</v>
      </c>
      <c r="AW246" s="37"/>
      <c r="AX246" s="36" t="str">
        <f>IF(AV246="","",VLOOKUP(AV246,評価表!$B$2:$C$15,2))</f>
        <v/>
      </c>
      <c r="AY246" s="28" t="s">
        <v>1634</v>
      </c>
      <c r="AZ246" s="36" t="str">
        <f>IF(AY246="","",VLOOKUP(AY246,評価表!$B$2:$C$15,2))</f>
        <v/>
      </c>
      <c r="BA246" s="28" t="s">
        <v>1634</v>
      </c>
      <c r="BB246" s="36" t="str">
        <f>IF(BA246="","",VLOOKUP(BA246,評価表!$B$2:$C$15,2))</f>
        <v/>
      </c>
      <c r="BC246" s="28" t="s">
        <v>1634</v>
      </c>
      <c r="BD246" s="36" t="str">
        <f>IF(BC246="","",VLOOKUP(BC246,評価表!$B$2:$C$15,2))</f>
        <v/>
      </c>
      <c r="BE246" s="28" t="s">
        <v>1634</v>
      </c>
      <c r="BF246" s="36" t="str">
        <f>IF(BE246="","",VLOOKUP(BE246,評価表!$B$2:$C$15,2))</f>
        <v/>
      </c>
      <c r="BG246" s="37"/>
      <c r="BH246" s="36"/>
      <c r="BI246" s="36"/>
      <c r="BJ246" s="36"/>
      <c r="BK246" s="98">
        <f>MAX(L246:BJ246)</f>
        <v>0</v>
      </c>
      <c r="BL246" s="98">
        <f>MIN(L246:BK246)</f>
        <v>0</v>
      </c>
      <c r="BM246" s="81" t="e">
        <f>IF(BL246="","",VLOOKUP(BL246,評価表!$B$3:$C$15,2))</f>
        <v>#N/A</v>
      </c>
      <c r="BN246" s="98">
        <f>BK246-BL246</f>
        <v>0</v>
      </c>
      <c r="BO246" s="98" t="str">
        <f>E246</f>
        <v>はしもと　まさや</v>
      </c>
    </row>
    <row r="247" spans="1:67" ht="20.100000000000001" hidden="1" customHeight="1">
      <c r="A247" s="62">
        <v>245</v>
      </c>
      <c r="B247" s="66" t="s">
        <v>675</v>
      </c>
      <c r="C247" s="65" t="s">
        <v>871</v>
      </c>
      <c r="D247" s="72" t="s">
        <v>144</v>
      </c>
      <c r="E247" s="62" t="s">
        <v>872</v>
      </c>
      <c r="F247" s="62" t="s">
        <v>29</v>
      </c>
      <c r="G247" s="78">
        <v>41447</v>
      </c>
      <c r="H247" s="74">
        <f ca="1">DATEDIF($G247,TODAY(),"Y")</f>
        <v>11</v>
      </c>
      <c r="I247" s="82" t="str">
        <f ca="1">CHOOSE(DATEDIF(G247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47" s="62" t="s">
        <v>383</v>
      </c>
      <c r="K247" s="70"/>
      <c r="L247" s="1"/>
      <c r="M247" s="28" t="str">
        <f>IF(L247="","",VLOOKUP(L247,評価表!$B$2:$C$15,2))</f>
        <v/>
      </c>
      <c r="N247" s="1"/>
      <c r="O247" s="28" t="s">
        <v>1634</v>
      </c>
      <c r="P247" s="1"/>
      <c r="Q247" s="28" t="s">
        <v>1634</v>
      </c>
      <c r="R247" s="37"/>
      <c r="S247" s="1"/>
      <c r="T247" s="28" t="s">
        <v>1634</v>
      </c>
      <c r="U247" s="1"/>
      <c r="V247" s="28" t="s">
        <v>1634</v>
      </c>
      <c r="W247" s="1"/>
      <c r="X247" s="28" t="s">
        <v>1634</v>
      </c>
      <c r="Y247" s="1"/>
      <c r="Z247" s="28" t="s">
        <v>1634</v>
      </c>
      <c r="AA247" s="1"/>
      <c r="AB247" s="28" t="s">
        <v>1634</v>
      </c>
      <c r="AC247" s="37"/>
      <c r="AD247" s="1"/>
      <c r="AE247" s="28" t="s">
        <v>1634</v>
      </c>
      <c r="AF247" s="1"/>
      <c r="AG247" s="28" t="s">
        <v>1634</v>
      </c>
      <c r="AH247" s="1"/>
      <c r="AI247" s="28" t="s">
        <v>1634</v>
      </c>
      <c r="AJ247" s="1"/>
      <c r="AK247" s="28" t="s">
        <v>1634</v>
      </c>
      <c r="AL247" s="1"/>
      <c r="AM247" s="28" t="s">
        <v>1634</v>
      </c>
      <c r="AN247" s="37"/>
      <c r="AO247" s="1"/>
      <c r="AP247" s="28" t="s">
        <v>1634</v>
      </c>
      <c r="AQ247" s="36"/>
      <c r="AR247" s="28" t="s">
        <v>1634</v>
      </c>
      <c r="AS247" s="36" t="str">
        <f>IF(AR247="","",VLOOKUP(AR247,評価表!$B$2:$C$15,2))</f>
        <v/>
      </c>
      <c r="AT247" s="28" t="s">
        <v>1634</v>
      </c>
      <c r="AU247" s="36" t="str">
        <f>IF(AT247="","",VLOOKUP(AT247,評価表!$B$2:$C$15,2))</f>
        <v/>
      </c>
      <c r="AV247" s="28" t="s">
        <v>1634</v>
      </c>
      <c r="AW247" s="37"/>
      <c r="AX247" s="36" t="str">
        <f>IF(AV247="","",VLOOKUP(AV247,評価表!$B$2:$C$15,2))</f>
        <v/>
      </c>
      <c r="AY247" s="28" t="s">
        <v>1634</v>
      </c>
      <c r="AZ247" s="36" t="str">
        <f>IF(AY247="","",VLOOKUP(AY247,評価表!$B$2:$C$15,2))</f>
        <v/>
      </c>
      <c r="BA247" s="28" t="s">
        <v>1634</v>
      </c>
      <c r="BB247" s="36" t="str">
        <f>IF(BA247="","",VLOOKUP(BA247,評価表!$B$2:$C$15,2))</f>
        <v/>
      </c>
      <c r="BC247" s="28" t="s">
        <v>1634</v>
      </c>
      <c r="BD247" s="36" t="str">
        <f>IF(BC247="","",VLOOKUP(BC247,評価表!$B$2:$C$15,2))</f>
        <v/>
      </c>
      <c r="BE247" s="28" t="s">
        <v>1634</v>
      </c>
      <c r="BF247" s="36" t="str">
        <f>IF(BE247="","",VLOOKUP(BE247,評価表!$B$2:$C$15,2))</f>
        <v/>
      </c>
      <c r="BG247" s="37"/>
      <c r="BH247" s="36"/>
      <c r="BI247" s="36"/>
      <c r="BJ247" s="36"/>
      <c r="BK247" s="98">
        <f>MAX(L247:BJ247)</f>
        <v>0</v>
      </c>
      <c r="BL247" s="98">
        <f>MIN(L247:BK247)</f>
        <v>0</v>
      </c>
      <c r="BM247" s="81" t="e">
        <f>IF(BL247="","",VLOOKUP(BL247,評価表!$B$3:$C$15,2))</f>
        <v>#N/A</v>
      </c>
      <c r="BN247" s="98">
        <f>BK247-BL247</f>
        <v>0</v>
      </c>
      <c r="BO247" s="98" t="str">
        <f>E247</f>
        <v>はしもと　たくみ</v>
      </c>
    </row>
    <row r="248" spans="1:67" ht="20.100000000000001" hidden="1" customHeight="1">
      <c r="A248" s="62">
        <v>246</v>
      </c>
      <c r="B248" s="73" t="s">
        <v>837</v>
      </c>
      <c r="C248" s="65" t="s">
        <v>873</v>
      </c>
      <c r="D248" s="65" t="s">
        <v>556</v>
      </c>
      <c r="E248" s="62" t="s">
        <v>874</v>
      </c>
      <c r="F248" s="62" t="s">
        <v>36</v>
      </c>
      <c r="G248" s="83">
        <v>41723</v>
      </c>
      <c r="H248" s="74">
        <f ca="1">DATEDIF($G248,TODAY(),"Y")</f>
        <v>10</v>
      </c>
      <c r="I248" s="82" t="str">
        <f ca="1">CHOOSE(DATEDIF(G248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48" s="67" t="s">
        <v>352</v>
      </c>
      <c r="K248" s="70"/>
      <c r="L248" s="1"/>
      <c r="M248" s="28" t="str">
        <f>IF(L248="","",VLOOKUP(L248,評価表!$B$2:$C$15,2))</f>
        <v/>
      </c>
      <c r="N248" s="1"/>
      <c r="O248" s="28" t="s">
        <v>1634</v>
      </c>
      <c r="P248" s="1"/>
      <c r="Q248" s="28" t="s">
        <v>1634</v>
      </c>
      <c r="R248" s="37"/>
      <c r="S248" s="1"/>
      <c r="T248" s="28" t="s">
        <v>1634</v>
      </c>
      <c r="U248" s="1"/>
      <c r="V248" s="28" t="s">
        <v>1634</v>
      </c>
      <c r="W248" s="1"/>
      <c r="X248" s="28" t="s">
        <v>1634</v>
      </c>
      <c r="Y248" s="1"/>
      <c r="Z248" s="28" t="s">
        <v>1634</v>
      </c>
      <c r="AA248" s="1"/>
      <c r="AB248" s="28" t="s">
        <v>1634</v>
      </c>
      <c r="AC248" s="37"/>
      <c r="AD248" s="1"/>
      <c r="AE248" s="28" t="s">
        <v>1634</v>
      </c>
      <c r="AF248" s="1"/>
      <c r="AG248" s="28" t="s">
        <v>1634</v>
      </c>
      <c r="AH248" s="1"/>
      <c r="AI248" s="28" t="s">
        <v>1634</v>
      </c>
      <c r="AJ248" s="1"/>
      <c r="AK248" s="28" t="s">
        <v>1634</v>
      </c>
      <c r="AL248" s="1"/>
      <c r="AM248" s="28" t="s">
        <v>1634</v>
      </c>
      <c r="AN248" s="37"/>
      <c r="AO248" s="1"/>
      <c r="AP248" s="28" t="s">
        <v>1634</v>
      </c>
      <c r="AQ248" s="36"/>
      <c r="AR248" s="28" t="s">
        <v>1634</v>
      </c>
      <c r="AS248" s="36" t="str">
        <f>IF(AR248="","",VLOOKUP(AR248,評価表!$B$2:$C$15,2))</f>
        <v/>
      </c>
      <c r="AT248" s="28" t="s">
        <v>1634</v>
      </c>
      <c r="AU248" s="36" t="str">
        <f>IF(AT248="","",VLOOKUP(AT248,評価表!$B$2:$C$15,2))</f>
        <v/>
      </c>
      <c r="AV248" s="28" t="s">
        <v>1634</v>
      </c>
      <c r="AW248" s="37"/>
      <c r="AX248" s="36" t="str">
        <f>IF(AV248="","",VLOOKUP(AV248,評価表!$B$2:$C$15,2))</f>
        <v/>
      </c>
      <c r="AY248" s="28" t="s">
        <v>1634</v>
      </c>
      <c r="AZ248" s="36" t="str">
        <f>IF(AY248="","",VLOOKUP(AY248,評価表!$B$2:$C$15,2))</f>
        <v/>
      </c>
      <c r="BA248" s="28" t="s">
        <v>1634</v>
      </c>
      <c r="BB248" s="36" t="str">
        <f>IF(BA248="","",VLOOKUP(BA248,評価表!$B$2:$C$15,2))</f>
        <v/>
      </c>
      <c r="BC248" s="28" t="s">
        <v>1634</v>
      </c>
      <c r="BD248" s="36" t="str">
        <f>IF(BC248="","",VLOOKUP(BC248,評価表!$B$2:$C$15,2))</f>
        <v/>
      </c>
      <c r="BE248" s="28" t="s">
        <v>1634</v>
      </c>
      <c r="BF248" s="36" t="str">
        <f>IF(BE248="","",VLOOKUP(BE248,評価表!$B$2:$C$15,2))</f>
        <v/>
      </c>
      <c r="BG248" s="37"/>
      <c r="BH248" s="36"/>
      <c r="BI248" s="36"/>
      <c r="BJ248" s="36"/>
      <c r="BK248" s="98">
        <f>MAX(L248:BJ248)</f>
        <v>0</v>
      </c>
      <c r="BL248" s="98">
        <f>MIN(L248:BK248)</f>
        <v>0</v>
      </c>
      <c r="BM248" s="81" t="e">
        <f>IF(BL248="","",VLOOKUP(BL248,評価表!$B$3:$C$15,2))</f>
        <v>#N/A</v>
      </c>
      <c r="BN248" s="98">
        <f>BK248-BL248</f>
        <v>0</v>
      </c>
      <c r="BO248" s="98" t="str">
        <f>E248</f>
        <v>まつもとなな</v>
      </c>
    </row>
    <row r="249" spans="1:67" ht="20.100000000000001" customHeight="1">
      <c r="A249" s="62">
        <v>402</v>
      </c>
      <c r="B249" s="73" t="s">
        <v>325</v>
      </c>
      <c r="C249" s="62" t="s">
        <v>1222</v>
      </c>
      <c r="D249" s="62" t="s">
        <v>147</v>
      </c>
      <c r="E249" s="62" t="s">
        <v>1802</v>
      </c>
      <c r="F249" s="62" t="s">
        <v>32</v>
      </c>
      <c r="G249" s="78">
        <v>40968</v>
      </c>
      <c r="H249" s="74">
        <f ca="1">DATEDIF($G249,TODAY(),"Y")</f>
        <v>12</v>
      </c>
      <c r="I249" s="82" t="str">
        <f ca="1">CHOOSE(DATEDIF(G249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49" s="62" t="s">
        <v>330</v>
      </c>
      <c r="K249" s="69"/>
      <c r="L249" s="1"/>
      <c r="M249" s="28" t="str">
        <f>IF(L249="","",VLOOKUP(L249,評価表!$B$2:$C$15,2))</f>
        <v/>
      </c>
      <c r="N249" s="1"/>
      <c r="O249" s="28" t="s">
        <v>1634</v>
      </c>
      <c r="P249" s="1"/>
      <c r="Q249" s="28" t="s">
        <v>1634</v>
      </c>
      <c r="R249" s="57"/>
      <c r="S249" s="1"/>
      <c r="T249" s="28" t="s">
        <v>1634</v>
      </c>
      <c r="U249" s="1"/>
      <c r="V249" s="28" t="s">
        <v>1634</v>
      </c>
      <c r="W249" s="1"/>
      <c r="X249" s="28" t="s">
        <v>1634</v>
      </c>
      <c r="Y249" s="1"/>
      <c r="Z249" s="28" t="s">
        <v>1634</v>
      </c>
      <c r="AA249" s="1"/>
      <c r="AB249" s="28" t="s">
        <v>1634</v>
      </c>
      <c r="AC249" s="57" t="s">
        <v>33</v>
      </c>
      <c r="AD249" s="1"/>
      <c r="AE249" s="28" t="s">
        <v>1634</v>
      </c>
      <c r="AF249" s="1"/>
      <c r="AG249" s="28" t="s">
        <v>1634</v>
      </c>
      <c r="AH249" s="1"/>
      <c r="AI249" s="28" t="s">
        <v>1634</v>
      </c>
      <c r="AJ249" s="1"/>
      <c r="AK249" s="28" t="s">
        <v>1634</v>
      </c>
      <c r="AL249" s="1">
        <v>8.85</v>
      </c>
      <c r="AM249" s="28" t="s">
        <v>7</v>
      </c>
      <c r="AN249" s="57"/>
      <c r="AO249" s="1"/>
      <c r="AP249" s="28" t="s">
        <v>1634</v>
      </c>
      <c r="AQ249" s="1"/>
      <c r="AR249" s="28" t="s">
        <v>1634</v>
      </c>
      <c r="AS249" s="1" t="str">
        <f>IF(AR249="","",VLOOKUP(AR249,評価表!$B$2:$C$15,2))</f>
        <v/>
      </c>
      <c r="AT249" s="28" t="s">
        <v>1634</v>
      </c>
      <c r="AU249" s="1" t="str">
        <f>IF(AT249="","",VLOOKUP(AT249,評価表!$B$2:$C$15,2))</f>
        <v/>
      </c>
      <c r="AV249" s="28" t="s">
        <v>1634</v>
      </c>
      <c r="AW249" s="57"/>
      <c r="AX249" s="1"/>
      <c r="AY249" s="28" t="s">
        <v>1634</v>
      </c>
      <c r="AZ249" s="1" t="str">
        <f>IF(AY249="","",VLOOKUP(AY249,評価表!$B$2:$C$15,2))</f>
        <v/>
      </c>
      <c r="BA249" s="28" t="s">
        <v>1634</v>
      </c>
      <c r="BB249" s="1" t="str">
        <f>IF(BA249="","",VLOOKUP(BA249,評価表!$B$2:$C$15,2))</f>
        <v/>
      </c>
      <c r="BC249" s="28" t="s">
        <v>1634</v>
      </c>
      <c r="BD249" s="1" t="str">
        <f>IF(BC249="","",VLOOKUP(BC249,評価表!$B$2:$C$15,2))</f>
        <v/>
      </c>
      <c r="BE249" s="28" t="s">
        <v>1634</v>
      </c>
      <c r="BF249" s="1" t="str">
        <f>IF(BE249="","",VLOOKUP(BE249,評価表!$B$2:$C$15,2))</f>
        <v/>
      </c>
      <c r="BG249" s="57"/>
      <c r="BH249" s="1"/>
      <c r="BI249" s="1"/>
      <c r="BJ249" s="1"/>
      <c r="BK249" s="98">
        <f>MAX(L249:BJ249)</f>
        <v>8.85</v>
      </c>
      <c r="BL249" s="98">
        <f>MIN(L249:BK249)</f>
        <v>8.85</v>
      </c>
      <c r="BM249" s="81" t="str">
        <f>IF(BL249="","",VLOOKUP(BL249,評価表!$B$3:$C$15,2))</f>
        <v>☆８</v>
      </c>
      <c r="BN249" s="98">
        <f>BK249-BL249</f>
        <v>0</v>
      </c>
      <c r="BO249" s="98" t="str">
        <f>E249</f>
        <v>たなべ　しゅうや</v>
      </c>
    </row>
    <row r="250" spans="1:67" ht="20.100000000000001" hidden="1" customHeight="1">
      <c r="A250" s="62">
        <v>248</v>
      </c>
      <c r="B250" s="73" t="s">
        <v>613</v>
      </c>
      <c r="C250" s="65" t="s">
        <v>875</v>
      </c>
      <c r="D250" s="65" t="s">
        <v>615</v>
      </c>
      <c r="E250" s="62" t="s">
        <v>876</v>
      </c>
      <c r="F250" s="62" t="s">
        <v>36</v>
      </c>
      <c r="G250" s="84">
        <v>26282</v>
      </c>
      <c r="H250" s="74">
        <f ca="1">DATEDIF($G250,TODAY(),"Y")</f>
        <v>52</v>
      </c>
      <c r="I250" s="82" t="str">
        <f ca="1">CHOOSE(DATEDIF(G250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250" s="62"/>
      <c r="K250" s="70"/>
      <c r="L250" s="1"/>
      <c r="M250" s="28" t="str">
        <f>IF(L250="","",VLOOKUP(L250,評価表!$B$2:$C$15,2))</f>
        <v/>
      </c>
      <c r="N250" s="1"/>
      <c r="O250" s="28" t="s">
        <v>1634</v>
      </c>
      <c r="P250" s="1"/>
      <c r="Q250" s="28" t="s">
        <v>1634</v>
      </c>
      <c r="R250" s="37"/>
      <c r="S250" s="1"/>
      <c r="T250" s="28" t="s">
        <v>1634</v>
      </c>
      <c r="U250" s="1"/>
      <c r="V250" s="28" t="s">
        <v>1634</v>
      </c>
      <c r="W250" s="1"/>
      <c r="X250" s="28" t="s">
        <v>1634</v>
      </c>
      <c r="Y250" s="1"/>
      <c r="Z250" s="28" t="s">
        <v>1634</v>
      </c>
      <c r="AA250" s="1"/>
      <c r="AB250" s="28" t="s">
        <v>1634</v>
      </c>
      <c r="AC250" s="37"/>
      <c r="AD250" s="1"/>
      <c r="AE250" s="28" t="s">
        <v>1634</v>
      </c>
      <c r="AF250" s="1"/>
      <c r="AG250" s="28" t="s">
        <v>1634</v>
      </c>
      <c r="AH250" s="1"/>
      <c r="AI250" s="28" t="s">
        <v>1634</v>
      </c>
      <c r="AJ250" s="1"/>
      <c r="AK250" s="28" t="s">
        <v>1634</v>
      </c>
      <c r="AL250" s="1"/>
      <c r="AM250" s="28" t="s">
        <v>1634</v>
      </c>
      <c r="AN250" s="37"/>
      <c r="AO250" s="1"/>
      <c r="AP250" s="28" t="s">
        <v>1634</v>
      </c>
      <c r="AQ250" s="36"/>
      <c r="AR250" s="28" t="s">
        <v>1634</v>
      </c>
      <c r="AS250" s="36" t="str">
        <f>IF(AR250="","",VLOOKUP(AR250,評価表!$B$2:$C$15,2))</f>
        <v/>
      </c>
      <c r="AT250" s="28" t="s">
        <v>1634</v>
      </c>
      <c r="AU250" s="36" t="str">
        <f>IF(AT250="","",VLOOKUP(AT250,評価表!$B$2:$C$15,2))</f>
        <v/>
      </c>
      <c r="AV250" s="28" t="s">
        <v>1634</v>
      </c>
      <c r="AW250" s="37"/>
      <c r="AX250" s="36" t="str">
        <f>IF(AV250="","",VLOOKUP(AV250,評価表!$B$2:$C$15,2))</f>
        <v/>
      </c>
      <c r="AY250" s="28" t="s">
        <v>1634</v>
      </c>
      <c r="AZ250" s="36" t="str">
        <f>IF(AY250="","",VLOOKUP(AY250,評価表!$B$2:$C$15,2))</f>
        <v/>
      </c>
      <c r="BA250" s="28" t="s">
        <v>1634</v>
      </c>
      <c r="BB250" s="36" t="str">
        <f>IF(BA250="","",VLOOKUP(BA250,評価表!$B$2:$C$15,2))</f>
        <v/>
      </c>
      <c r="BC250" s="28" t="s">
        <v>1634</v>
      </c>
      <c r="BD250" s="36" t="str">
        <f>IF(BC250="","",VLOOKUP(BC250,評価表!$B$2:$C$15,2))</f>
        <v/>
      </c>
      <c r="BE250" s="28" t="s">
        <v>1634</v>
      </c>
      <c r="BF250" s="36" t="str">
        <f>IF(BE250="","",VLOOKUP(BE250,評価表!$B$2:$C$15,2))</f>
        <v/>
      </c>
      <c r="BG250" s="37"/>
      <c r="BH250" s="36"/>
      <c r="BI250" s="36"/>
      <c r="BJ250" s="36"/>
      <c r="BK250" s="98">
        <f>MAX(L250:BJ250)</f>
        <v>0</v>
      </c>
      <c r="BL250" s="98">
        <f>MIN(L250:BK250)</f>
        <v>0</v>
      </c>
      <c r="BM250" s="81" t="e">
        <f>IF(BL250="","",VLOOKUP(BL250,評価表!$B$3:$C$15,2))</f>
        <v>#N/A</v>
      </c>
      <c r="BN250" s="98">
        <f>BK250-BL250</f>
        <v>0</v>
      </c>
      <c r="BO250" s="98" t="str">
        <f>E250</f>
        <v>おかの ゆき</v>
      </c>
    </row>
    <row r="251" spans="1:67" ht="20.100000000000001" hidden="1" customHeight="1">
      <c r="A251" s="62">
        <v>249</v>
      </c>
      <c r="B251" s="73" t="s">
        <v>866</v>
      </c>
      <c r="C251" s="65" t="s">
        <v>877</v>
      </c>
      <c r="D251" s="65" t="s">
        <v>556</v>
      </c>
      <c r="E251" s="62" t="s">
        <v>878</v>
      </c>
      <c r="F251" s="62" t="s">
        <v>36</v>
      </c>
      <c r="G251" s="83">
        <v>41395</v>
      </c>
      <c r="H251" s="74">
        <f ca="1">DATEDIF($G251,TODAY(),"Y")</f>
        <v>11</v>
      </c>
      <c r="I251" s="82" t="str">
        <f ca="1">CHOOSE(DATEDIF(G251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51" s="62" t="s">
        <v>879</v>
      </c>
      <c r="K251" s="70"/>
      <c r="L251" s="1"/>
      <c r="M251" s="28" t="str">
        <f>IF(L251="","",VLOOKUP(L251,評価表!$B$2:$C$15,2))</f>
        <v/>
      </c>
      <c r="N251" s="1"/>
      <c r="O251" s="28" t="s">
        <v>1634</v>
      </c>
      <c r="P251" s="1"/>
      <c r="Q251" s="28" t="s">
        <v>1634</v>
      </c>
      <c r="R251" s="37"/>
      <c r="S251" s="1"/>
      <c r="T251" s="28" t="s">
        <v>1634</v>
      </c>
      <c r="U251" s="1"/>
      <c r="V251" s="28" t="s">
        <v>1634</v>
      </c>
      <c r="W251" s="1"/>
      <c r="X251" s="28" t="s">
        <v>1634</v>
      </c>
      <c r="Y251" s="1"/>
      <c r="Z251" s="28" t="s">
        <v>1634</v>
      </c>
      <c r="AA251" s="1"/>
      <c r="AB251" s="28" t="s">
        <v>1634</v>
      </c>
      <c r="AC251" s="37"/>
      <c r="AD251" s="1"/>
      <c r="AE251" s="28" t="s">
        <v>1634</v>
      </c>
      <c r="AF251" s="1"/>
      <c r="AG251" s="28" t="s">
        <v>1634</v>
      </c>
      <c r="AH251" s="1"/>
      <c r="AI251" s="28" t="s">
        <v>1634</v>
      </c>
      <c r="AJ251" s="1"/>
      <c r="AK251" s="28" t="s">
        <v>1634</v>
      </c>
      <c r="AL251" s="1"/>
      <c r="AM251" s="28" t="s">
        <v>1634</v>
      </c>
      <c r="AN251" s="37"/>
      <c r="AO251" s="1"/>
      <c r="AP251" s="28" t="s">
        <v>1634</v>
      </c>
      <c r="AQ251" s="36"/>
      <c r="AR251" s="28" t="s">
        <v>1634</v>
      </c>
      <c r="AS251" s="36" t="str">
        <f>IF(AR251="","",VLOOKUP(AR251,評価表!$B$2:$C$15,2))</f>
        <v/>
      </c>
      <c r="AT251" s="28" t="s">
        <v>1634</v>
      </c>
      <c r="AU251" s="36" t="str">
        <f>IF(AT251="","",VLOOKUP(AT251,評価表!$B$2:$C$15,2))</f>
        <v/>
      </c>
      <c r="AV251" s="28" t="s">
        <v>1634</v>
      </c>
      <c r="AW251" s="37"/>
      <c r="AX251" s="36" t="str">
        <f>IF(AV251="","",VLOOKUP(AV251,評価表!$B$2:$C$15,2))</f>
        <v/>
      </c>
      <c r="AY251" s="28" t="s">
        <v>1634</v>
      </c>
      <c r="AZ251" s="36" t="str">
        <f>IF(AY251="","",VLOOKUP(AY251,評価表!$B$2:$C$15,2))</f>
        <v/>
      </c>
      <c r="BA251" s="28" t="s">
        <v>1634</v>
      </c>
      <c r="BB251" s="36" t="str">
        <f>IF(BA251="","",VLOOKUP(BA251,評価表!$B$2:$C$15,2))</f>
        <v/>
      </c>
      <c r="BC251" s="28" t="s">
        <v>1634</v>
      </c>
      <c r="BD251" s="36" t="str">
        <f>IF(BC251="","",VLOOKUP(BC251,評価表!$B$2:$C$15,2))</f>
        <v/>
      </c>
      <c r="BE251" s="28" t="s">
        <v>1634</v>
      </c>
      <c r="BF251" s="36" t="str">
        <f>IF(BE251="","",VLOOKUP(BE251,評価表!$B$2:$C$15,2))</f>
        <v/>
      </c>
      <c r="BG251" s="37"/>
      <c r="BH251" s="36"/>
      <c r="BI251" s="36"/>
      <c r="BJ251" s="36"/>
      <c r="BK251" s="98">
        <f>MAX(L251:BJ251)</f>
        <v>0</v>
      </c>
      <c r="BL251" s="98">
        <f>MIN(L251:BK251)</f>
        <v>0</v>
      </c>
      <c r="BM251" s="81" t="e">
        <f>IF(BL251="","",VLOOKUP(BL251,評価表!$B$3:$C$15,2))</f>
        <v>#N/A</v>
      </c>
      <c r="BN251" s="98">
        <f>BK251-BL251</f>
        <v>0</v>
      </c>
      <c r="BO251" s="98" t="str">
        <f>E251</f>
        <v>ほそがね　れお</v>
      </c>
    </row>
    <row r="252" spans="1:67" ht="20.100000000000001" hidden="1" customHeight="1">
      <c r="A252" s="62">
        <v>250</v>
      </c>
      <c r="B252" s="73" t="s">
        <v>866</v>
      </c>
      <c r="C252" s="65" t="s">
        <v>880</v>
      </c>
      <c r="D252" s="65" t="s">
        <v>556</v>
      </c>
      <c r="E252" s="62" t="s">
        <v>881</v>
      </c>
      <c r="F252" s="62" t="s">
        <v>36</v>
      </c>
      <c r="G252" s="83">
        <v>41907</v>
      </c>
      <c r="H252" s="74">
        <f ca="1">DATEDIF($G252,TODAY(),"Y")</f>
        <v>9</v>
      </c>
      <c r="I252" s="82" t="str">
        <f ca="1">CHOOSE(DATEDIF(G252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52" s="62" t="s">
        <v>882</v>
      </c>
      <c r="K252" s="70"/>
      <c r="L252" s="1"/>
      <c r="M252" s="28" t="str">
        <f>IF(L252="","",VLOOKUP(L252,評価表!$B$2:$C$15,2))</f>
        <v/>
      </c>
      <c r="N252" s="1"/>
      <c r="O252" s="28" t="s">
        <v>1634</v>
      </c>
      <c r="P252" s="1"/>
      <c r="Q252" s="28" t="s">
        <v>1634</v>
      </c>
      <c r="R252" s="37"/>
      <c r="S252" s="1"/>
      <c r="T252" s="28" t="s">
        <v>1634</v>
      </c>
      <c r="U252" s="1"/>
      <c r="V252" s="28" t="s">
        <v>1634</v>
      </c>
      <c r="W252" s="1"/>
      <c r="X252" s="28" t="s">
        <v>1634</v>
      </c>
      <c r="Y252" s="1"/>
      <c r="Z252" s="28" t="s">
        <v>1634</v>
      </c>
      <c r="AA252" s="1"/>
      <c r="AB252" s="28" t="s">
        <v>1634</v>
      </c>
      <c r="AC252" s="37"/>
      <c r="AD252" s="1"/>
      <c r="AE252" s="28" t="s">
        <v>1634</v>
      </c>
      <c r="AF252" s="1"/>
      <c r="AG252" s="28" t="s">
        <v>1634</v>
      </c>
      <c r="AH252" s="1"/>
      <c r="AI252" s="28" t="s">
        <v>1634</v>
      </c>
      <c r="AJ252" s="1"/>
      <c r="AK252" s="28" t="s">
        <v>1634</v>
      </c>
      <c r="AL252" s="1"/>
      <c r="AM252" s="28" t="s">
        <v>1634</v>
      </c>
      <c r="AN252" s="37"/>
      <c r="AO252" s="1"/>
      <c r="AP252" s="28" t="s">
        <v>1634</v>
      </c>
      <c r="AQ252" s="36"/>
      <c r="AR252" s="28" t="s">
        <v>1634</v>
      </c>
      <c r="AS252" s="36" t="str">
        <f>IF(AR252="","",VLOOKUP(AR252,評価表!$B$2:$C$15,2))</f>
        <v/>
      </c>
      <c r="AT252" s="28" t="s">
        <v>1634</v>
      </c>
      <c r="AU252" s="36" t="str">
        <f>IF(AT252="","",VLOOKUP(AT252,評価表!$B$2:$C$15,2))</f>
        <v/>
      </c>
      <c r="AV252" s="28" t="s">
        <v>1634</v>
      </c>
      <c r="AW252" s="37"/>
      <c r="AX252" s="36" t="str">
        <f>IF(AV252="","",VLOOKUP(AV252,評価表!$B$2:$C$15,2))</f>
        <v/>
      </c>
      <c r="AY252" s="28" t="s">
        <v>1634</v>
      </c>
      <c r="AZ252" s="36" t="str">
        <f>IF(AY252="","",VLOOKUP(AY252,評価表!$B$2:$C$15,2))</f>
        <v/>
      </c>
      <c r="BA252" s="28" t="s">
        <v>1634</v>
      </c>
      <c r="BB252" s="36" t="str">
        <f>IF(BA252="","",VLOOKUP(BA252,評価表!$B$2:$C$15,2))</f>
        <v/>
      </c>
      <c r="BC252" s="28" t="s">
        <v>1634</v>
      </c>
      <c r="BD252" s="36" t="str">
        <f>IF(BC252="","",VLOOKUP(BC252,評価表!$B$2:$C$15,2))</f>
        <v/>
      </c>
      <c r="BE252" s="28" t="s">
        <v>1634</v>
      </c>
      <c r="BF252" s="36" t="str">
        <f>IF(BE252="","",VLOOKUP(BE252,評価表!$B$2:$C$15,2))</f>
        <v/>
      </c>
      <c r="BG252" s="37"/>
      <c r="BH252" s="36"/>
      <c r="BI252" s="36"/>
      <c r="BJ252" s="36"/>
      <c r="BK252" s="98">
        <f>MAX(L252:BJ252)</f>
        <v>0</v>
      </c>
      <c r="BL252" s="98">
        <f>MIN(L252:BK252)</f>
        <v>0</v>
      </c>
      <c r="BM252" s="81" t="e">
        <f>IF(BL252="","",VLOOKUP(BL252,評価表!$B$3:$C$15,2))</f>
        <v>#N/A</v>
      </c>
      <c r="BN252" s="98">
        <f>BK252-BL252</f>
        <v>0</v>
      </c>
      <c r="BO252" s="98" t="str">
        <f>E252</f>
        <v>ほそがね　めいか</v>
      </c>
    </row>
    <row r="253" spans="1:67" ht="20.100000000000001" hidden="1" customHeight="1">
      <c r="A253" s="62">
        <v>251</v>
      </c>
      <c r="B253" s="73" t="s">
        <v>866</v>
      </c>
      <c r="C253" s="65" t="s">
        <v>883</v>
      </c>
      <c r="D253" s="65" t="s">
        <v>556</v>
      </c>
      <c r="E253" s="62" t="s">
        <v>884</v>
      </c>
      <c r="F253" s="62" t="s">
        <v>36</v>
      </c>
      <c r="G253" s="83">
        <v>42080</v>
      </c>
      <c r="H253" s="74">
        <f ca="1">DATEDIF($G253,TODAY(),"Y")</f>
        <v>9</v>
      </c>
      <c r="I253" s="82" t="str">
        <f ca="1">CHOOSE(DATEDIF(G253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53" s="62" t="s">
        <v>882</v>
      </c>
      <c r="K253" s="70"/>
      <c r="L253" s="1"/>
      <c r="M253" s="28" t="str">
        <f>IF(L253="","",VLOOKUP(L253,評価表!$B$2:$C$15,2))</f>
        <v/>
      </c>
      <c r="N253" s="1"/>
      <c r="O253" s="28" t="s">
        <v>1634</v>
      </c>
      <c r="P253" s="1"/>
      <c r="Q253" s="28" t="s">
        <v>1634</v>
      </c>
      <c r="R253" s="37"/>
      <c r="S253" s="1"/>
      <c r="T253" s="28" t="s">
        <v>1634</v>
      </c>
      <c r="U253" s="1"/>
      <c r="V253" s="28" t="s">
        <v>1634</v>
      </c>
      <c r="W253" s="1"/>
      <c r="X253" s="28" t="s">
        <v>1634</v>
      </c>
      <c r="Y253" s="1"/>
      <c r="Z253" s="28" t="s">
        <v>1634</v>
      </c>
      <c r="AA253" s="1"/>
      <c r="AB253" s="28" t="s">
        <v>1634</v>
      </c>
      <c r="AC253" s="37"/>
      <c r="AD253" s="1"/>
      <c r="AE253" s="28" t="s">
        <v>1634</v>
      </c>
      <c r="AF253" s="1"/>
      <c r="AG253" s="28" t="s">
        <v>1634</v>
      </c>
      <c r="AH253" s="1"/>
      <c r="AI253" s="28" t="s">
        <v>1634</v>
      </c>
      <c r="AJ253" s="1"/>
      <c r="AK253" s="28" t="s">
        <v>1634</v>
      </c>
      <c r="AL253" s="1"/>
      <c r="AM253" s="28" t="s">
        <v>1634</v>
      </c>
      <c r="AN253" s="37"/>
      <c r="AO253" s="1"/>
      <c r="AP253" s="28" t="s">
        <v>1634</v>
      </c>
      <c r="AQ253" s="36"/>
      <c r="AR253" s="28" t="s">
        <v>1634</v>
      </c>
      <c r="AS253" s="36" t="str">
        <f>IF(AR253="","",VLOOKUP(AR253,評価表!$B$2:$C$15,2))</f>
        <v/>
      </c>
      <c r="AT253" s="28" t="s">
        <v>1634</v>
      </c>
      <c r="AU253" s="36" t="str">
        <f>IF(AT253="","",VLOOKUP(AT253,評価表!$B$2:$C$15,2))</f>
        <v/>
      </c>
      <c r="AV253" s="28" t="s">
        <v>1634</v>
      </c>
      <c r="AW253" s="37"/>
      <c r="AX253" s="36" t="str">
        <f>IF(AV253="","",VLOOKUP(AV253,評価表!$B$2:$C$15,2))</f>
        <v/>
      </c>
      <c r="AY253" s="28" t="s">
        <v>1634</v>
      </c>
      <c r="AZ253" s="36" t="str">
        <f>IF(AY253="","",VLOOKUP(AY253,評価表!$B$2:$C$15,2))</f>
        <v/>
      </c>
      <c r="BA253" s="28" t="s">
        <v>1634</v>
      </c>
      <c r="BB253" s="36" t="str">
        <f>IF(BA253="","",VLOOKUP(BA253,評価表!$B$2:$C$15,2))</f>
        <v/>
      </c>
      <c r="BC253" s="28" t="s">
        <v>1634</v>
      </c>
      <c r="BD253" s="36" t="str">
        <f>IF(BC253="","",VLOOKUP(BC253,評価表!$B$2:$C$15,2))</f>
        <v/>
      </c>
      <c r="BE253" s="28" t="s">
        <v>1634</v>
      </c>
      <c r="BF253" s="36" t="str">
        <f>IF(BE253="","",VLOOKUP(BE253,評価表!$B$2:$C$15,2))</f>
        <v/>
      </c>
      <c r="BG253" s="37"/>
      <c r="BH253" s="36"/>
      <c r="BI253" s="36"/>
      <c r="BJ253" s="36"/>
      <c r="BK253" s="98">
        <f>MAX(L253:BJ253)</f>
        <v>0</v>
      </c>
      <c r="BL253" s="98">
        <f>MIN(L253:BK253)</f>
        <v>0</v>
      </c>
      <c r="BM253" s="81" t="e">
        <f>IF(BL253="","",VLOOKUP(BL253,評価表!$B$3:$C$15,2))</f>
        <v>#N/A</v>
      </c>
      <c r="BN253" s="98">
        <f>BK253-BL253</f>
        <v>0</v>
      </c>
      <c r="BO253" s="98" t="str">
        <f>E253</f>
        <v>ささき　かの</v>
      </c>
    </row>
    <row r="254" spans="1:67" ht="20.100000000000001" hidden="1" customHeight="1">
      <c r="A254" s="62">
        <v>252</v>
      </c>
      <c r="B254" s="73" t="s">
        <v>621</v>
      </c>
      <c r="C254" s="65" t="s">
        <v>885</v>
      </c>
      <c r="D254" s="65" t="s">
        <v>142</v>
      </c>
      <c r="E254" s="62" t="s">
        <v>886</v>
      </c>
      <c r="F254" s="62" t="s">
        <v>29</v>
      </c>
      <c r="G254" s="78">
        <v>42125</v>
      </c>
      <c r="H254" s="74">
        <f ca="1">DATEDIF($G254,TODAY(),"Y")</f>
        <v>9</v>
      </c>
      <c r="I254" s="82" t="str">
        <f ca="1">CHOOSE(DATEDIF(G254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254" s="62" t="s">
        <v>887</v>
      </c>
      <c r="K254" s="70"/>
      <c r="L254" s="1"/>
      <c r="M254" s="28"/>
      <c r="N254" s="1"/>
      <c r="O254" s="28"/>
      <c r="P254" s="1"/>
      <c r="Q254" s="28"/>
      <c r="R254" s="37"/>
      <c r="S254" s="1"/>
      <c r="T254" s="28"/>
      <c r="U254" s="1"/>
      <c r="V254" s="28"/>
      <c r="W254" s="1"/>
      <c r="X254" s="28"/>
      <c r="Y254" s="1"/>
      <c r="Z254" s="28"/>
      <c r="AA254" s="1"/>
      <c r="AB254" s="28"/>
      <c r="AC254" s="37"/>
      <c r="AD254" s="1"/>
      <c r="AE254" s="28"/>
      <c r="AF254" s="1"/>
      <c r="AG254" s="28"/>
      <c r="AH254" s="1"/>
      <c r="AI254" s="28"/>
      <c r="AJ254" s="1"/>
      <c r="AK254" s="28"/>
      <c r="AL254" s="1"/>
      <c r="AM254" s="28"/>
      <c r="AN254" s="57"/>
      <c r="AO254" s="1"/>
      <c r="AP254" s="28"/>
      <c r="AQ254" s="36"/>
      <c r="AR254" s="28"/>
      <c r="AS254" s="1"/>
      <c r="AT254" s="28"/>
      <c r="AU254" s="1"/>
      <c r="AV254" s="28"/>
      <c r="AW254" s="37"/>
      <c r="AX254" s="1"/>
      <c r="AY254" s="28"/>
      <c r="AZ254" s="1"/>
      <c r="BA254" s="28"/>
      <c r="BB254" s="1"/>
      <c r="BC254" s="28"/>
      <c r="BD254" s="1"/>
      <c r="BE254" s="28"/>
      <c r="BF254" s="1"/>
      <c r="BG254" s="37"/>
      <c r="BH254" s="1"/>
      <c r="BI254" s="1"/>
      <c r="BJ254" s="1"/>
      <c r="BK254" s="98">
        <f>MAX(L254:BJ254)</f>
        <v>0</v>
      </c>
      <c r="BL254" s="98">
        <f>MIN(L254:BK254)</f>
        <v>0</v>
      </c>
      <c r="BM254" s="81" t="e">
        <f>IF(BL254="","",VLOOKUP(BL254,評価表!$B$3:$C$15,2))</f>
        <v>#N/A</v>
      </c>
      <c r="BN254" s="98">
        <f>BK254-BL254</f>
        <v>0</v>
      </c>
      <c r="BO254" s="98" t="str">
        <f>E254</f>
        <v>もぎ ゆうき</v>
      </c>
    </row>
    <row r="255" spans="1:67" ht="20.100000000000001" hidden="1" customHeight="1">
      <c r="A255" s="62">
        <v>253</v>
      </c>
      <c r="B255" s="73" t="s">
        <v>888</v>
      </c>
      <c r="C255" s="65" t="s">
        <v>889</v>
      </c>
      <c r="D255" s="65" t="s">
        <v>146</v>
      </c>
      <c r="E255" s="62" t="s">
        <v>890</v>
      </c>
      <c r="F255" s="62" t="s">
        <v>29</v>
      </c>
      <c r="G255" s="78">
        <v>41948</v>
      </c>
      <c r="H255" s="74">
        <f ca="1">DATEDIF($G255,TODAY(),"Y")</f>
        <v>9</v>
      </c>
      <c r="I255" s="82" t="str">
        <f ca="1">CHOOSE(DATEDIF(G255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55" s="62" t="s">
        <v>891</v>
      </c>
      <c r="K255" s="70"/>
      <c r="L255" s="1"/>
      <c r="M255" s="28"/>
      <c r="N255" s="1"/>
      <c r="O255" s="28"/>
      <c r="P255" s="1"/>
      <c r="Q255" s="28"/>
      <c r="R255" s="37"/>
      <c r="S255" s="1"/>
      <c r="T255" s="28"/>
      <c r="U255" s="1"/>
      <c r="V255" s="28"/>
      <c r="W255" s="1"/>
      <c r="X255" s="28"/>
      <c r="Y255" s="1"/>
      <c r="Z255" s="28"/>
      <c r="AA255" s="1"/>
      <c r="AB255" s="28"/>
      <c r="AC255" s="37"/>
      <c r="AD255" s="1"/>
      <c r="AE255" s="28"/>
      <c r="AF255" s="1"/>
      <c r="AG255" s="28"/>
      <c r="AH255" s="1"/>
      <c r="AI255" s="28"/>
      <c r="AJ255" s="1"/>
      <c r="AK255" s="28"/>
      <c r="AL255" s="1"/>
      <c r="AM255" s="28"/>
      <c r="AN255" s="57"/>
      <c r="AO255" s="1"/>
      <c r="AP255" s="28"/>
      <c r="AQ255" s="36"/>
      <c r="AR255" s="28"/>
      <c r="AS255" s="1"/>
      <c r="AT255" s="28"/>
      <c r="AU255" s="1"/>
      <c r="AV255" s="28"/>
      <c r="AW255" s="37"/>
      <c r="AX255" s="1"/>
      <c r="AY255" s="28"/>
      <c r="AZ255" s="1"/>
      <c r="BA255" s="28"/>
      <c r="BB255" s="1"/>
      <c r="BC255" s="28"/>
      <c r="BD255" s="1"/>
      <c r="BE255" s="28"/>
      <c r="BF255" s="1"/>
      <c r="BG255" s="37"/>
      <c r="BH255" s="1"/>
      <c r="BI255" s="1"/>
      <c r="BJ255" s="1"/>
      <c r="BK255" s="98">
        <f>MAX(L255:BJ255)</f>
        <v>0</v>
      </c>
      <c r="BL255" s="98">
        <f>MIN(L255:BK255)</f>
        <v>0</v>
      </c>
      <c r="BM255" s="81" t="e">
        <f>IF(BL255="","",VLOOKUP(BL255,評価表!$B$3:$C$15,2))</f>
        <v>#N/A</v>
      </c>
      <c r="BN255" s="98">
        <f>BK255-BL255</f>
        <v>0</v>
      </c>
      <c r="BO255" s="98" t="str">
        <f>E255</f>
        <v>あかまつ りつき</v>
      </c>
    </row>
    <row r="256" spans="1:67" ht="20.100000000000001" hidden="1" customHeight="1">
      <c r="A256" s="62">
        <v>254</v>
      </c>
      <c r="B256" s="66" t="s">
        <v>593</v>
      </c>
      <c r="C256" s="65" t="s">
        <v>892</v>
      </c>
      <c r="D256" s="62" t="s">
        <v>145</v>
      </c>
      <c r="E256" s="62" t="s">
        <v>893</v>
      </c>
      <c r="F256" s="62" t="s">
        <v>29</v>
      </c>
      <c r="G256" s="78">
        <v>41430</v>
      </c>
      <c r="H256" s="74">
        <f ca="1">DATEDIF($G256,TODAY(),"Y")</f>
        <v>11</v>
      </c>
      <c r="I256" s="82" t="str">
        <f ca="1">CHOOSE(DATEDIF(G256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56" s="62" t="s">
        <v>379</v>
      </c>
      <c r="K256" s="70"/>
      <c r="L256" s="1"/>
      <c r="M256" s="28" t="str">
        <f>IF(L256="","",VLOOKUP(L256,評価表!$B$2:$C$15,2))</f>
        <v/>
      </c>
      <c r="N256" s="1"/>
      <c r="O256" s="28" t="s">
        <v>1634</v>
      </c>
      <c r="P256" s="1"/>
      <c r="Q256" s="28" t="s">
        <v>1634</v>
      </c>
      <c r="R256" s="37"/>
      <c r="S256" s="1"/>
      <c r="T256" s="28" t="s">
        <v>1634</v>
      </c>
      <c r="U256" s="1"/>
      <c r="V256" s="28" t="s">
        <v>1634</v>
      </c>
      <c r="W256" s="1"/>
      <c r="X256" s="28" t="s">
        <v>1634</v>
      </c>
      <c r="Y256" s="1"/>
      <c r="Z256" s="28" t="s">
        <v>1634</v>
      </c>
      <c r="AA256" s="1"/>
      <c r="AB256" s="28" t="s">
        <v>1634</v>
      </c>
      <c r="AC256" s="37"/>
      <c r="AD256" s="1"/>
      <c r="AE256" s="28" t="s">
        <v>1634</v>
      </c>
      <c r="AF256" s="1"/>
      <c r="AG256" s="28" t="s">
        <v>1634</v>
      </c>
      <c r="AH256" s="1"/>
      <c r="AI256" s="28" t="s">
        <v>1634</v>
      </c>
      <c r="AJ256" s="1"/>
      <c r="AK256" s="28" t="s">
        <v>1634</v>
      </c>
      <c r="AL256" s="1"/>
      <c r="AM256" s="28" t="s">
        <v>1634</v>
      </c>
      <c r="AN256" s="37"/>
      <c r="AO256" s="1"/>
      <c r="AP256" s="28" t="s">
        <v>1634</v>
      </c>
      <c r="AQ256" s="36"/>
      <c r="AR256" s="28" t="s">
        <v>1634</v>
      </c>
      <c r="AS256" s="36" t="str">
        <f>IF(AR256="","",VLOOKUP(AR256,評価表!$B$2:$C$15,2))</f>
        <v/>
      </c>
      <c r="AT256" s="28" t="s">
        <v>1634</v>
      </c>
      <c r="AU256" s="36" t="str">
        <f>IF(AT256="","",VLOOKUP(AT256,評価表!$B$2:$C$15,2))</f>
        <v/>
      </c>
      <c r="AV256" s="28" t="s">
        <v>1634</v>
      </c>
      <c r="AW256" s="37"/>
      <c r="AX256" s="36" t="str">
        <f>IF(AV256="","",VLOOKUP(AV256,評価表!$B$2:$C$15,2))</f>
        <v/>
      </c>
      <c r="AY256" s="28" t="s">
        <v>1634</v>
      </c>
      <c r="AZ256" s="36" t="str">
        <f>IF(AY256="","",VLOOKUP(AY256,評価表!$B$2:$C$15,2))</f>
        <v/>
      </c>
      <c r="BA256" s="28" t="s">
        <v>1634</v>
      </c>
      <c r="BB256" s="36" t="str">
        <f>IF(BA256="","",VLOOKUP(BA256,評価表!$B$2:$C$15,2))</f>
        <v/>
      </c>
      <c r="BC256" s="28" t="s">
        <v>1634</v>
      </c>
      <c r="BD256" s="36" t="str">
        <f>IF(BC256="","",VLOOKUP(BC256,評価表!$B$2:$C$15,2))</f>
        <v/>
      </c>
      <c r="BE256" s="28" t="s">
        <v>1634</v>
      </c>
      <c r="BF256" s="36" t="str">
        <f>IF(BE256="","",VLOOKUP(BE256,評価表!$B$2:$C$15,2))</f>
        <v/>
      </c>
      <c r="BG256" s="37"/>
      <c r="BH256" s="36"/>
      <c r="BI256" s="36"/>
      <c r="BJ256" s="36"/>
      <c r="BK256" s="98">
        <f>MAX(L256:BJ256)</f>
        <v>0</v>
      </c>
      <c r="BL256" s="98">
        <f>MIN(L256:BK256)</f>
        <v>0</v>
      </c>
      <c r="BM256" s="81" t="e">
        <f>IF(BL256="","",VLOOKUP(BL256,評価表!$B$3:$C$15,2))</f>
        <v>#N/A</v>
      </c>
      <c r="BN256" s="98">
        <f>BK256-BL256</f>
        <v>0</v>
      </c>
      <c r="BO256" s="98" t="str">
        <f>E256</f>
        <v>あべまさき</v>
      </c>
    </row>
    <row r="257" spans="1:67" ht="20.100000000000001" hidden="1" customHeight="1">
      <c r="A257" s="62">
        <v>255</v>
      </c>
      <c r="B257" s="64" t="s">
        <v>576</v>
      </c>
      <c r="C257" s="65" t="s">
        <v>894</v>
      </c>
      <c r="D257" s="62" t="s">
        <v>145</v>
      </c>
      <c r="E257" s="62" t="s">
        <v>895</v>
      </c>
      <c r="F257" s="62" t="s">
        <v>29</v>
      </c>
      <c r="G257" s="78">
        <v>41620</v>
      </c>
      <c r="H257" s="74">
        <f ca="1">DATEDIF($G257,TODAY(),"Y")</f>
        <v>10</v>
      </c>
      <c r="I257" s="82" t="str">
        <f ca="1">CHOOSE(DATEDIF(G257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57" s="62" t="s">
        <v>379</v>
      </c>
      <c r="K257" s="70"/>
      <c r="L257" s="1"/>
      <c r="M257" s="28" t="str">
        <f>IF(L257="","",VLOOKUP(L257,評価表!$B$2:$C$15,2))</f>
        <v/>
      </c>
      <c r="N257" s="1"/>
      <c r="O257" s="28" t="s">
        <v>1634</v>
      </c>
      <c r="P257" s="1"/>
      <c r="Q257" s="28" t="s">
        <v>1634</v>
      </c>
      <c r="R257" s="37"/>
      <c r="S257" s="1"/>
      <c r="T257" s="28" t="s">
        <v>1634</v>
      </c>
      <c r="U257" s="1"/>
      <c r="V257" s="28" t="s">
        <v>1634</v>
      </c>
      <c r="W257" s="1"/>
      <c r="X257" s="28" t="s">
        <v>1634</v>
      </c>
      <c r="Y257" s="1"/>
      <c r="Z257" s="28" t="s">
        <v>1634</v>
      </c>
      <c r="AA257" s="1"/>
      <c r="AB257" s="28" t="s">
        <v>1634</v>
      </c>
      <c r="AC257" s="37"/>
      <c r="AD257" s="1"/>
      <c r="AE257" s="28" t="s">
        <v>1634</v>
      </c>
      <c r="AF257" s="1"/>
      <c r="AG257" s="28" t="s">
        <v>1634</v>
      </c>
      <c r="AH257" s="1"/>
      <c r="AI257" s="28" t="s">
        <v>1634</v>
      </c>
      <c r="AJ257" s="1"/>
      <c r="AK257" s="28" t="s">
        <v>1634</v>
      </c>
      <c r="AL257" s="1"/>
      <c r="AM257" s="28" t="s">
        <v>1634</v>
      </c>
      <c r="AN257" s="37"/>
      <c r="AO257" s="1"/>
      <c r="AP257" s="28" t="s">
        <v>1634</v>
      </c>
      <c r="AQ257" s="36"/>
      <c r="AR257" s="28" t="s">
        <v>1634</v>
      </c>
      <c r="AS257" s="36" t="str">
        <f>IF(AR257="","",VLOOKUP(AR257,評価表!$B$2:$C$15,2))</f>
        <v/>
      </c>
      <c r="AT257" s="28" t="s">
        <v>1634</v>
      </c>
      <c r="AU257" s="36" t="str">
        <f>IF(AT257="","",VLOOKUP(AT257,評価表!$B$2:$C$15,2))</f>
        <v/>
      </c>
      <c r="AV257" s="28" t="s">
        <v>1634</v>
      </c>
      <c r="AW257" s="37"/>
      <c r="AX257" s="36" t="str">
        <f>IF(AV257="","",VLOOKUP(AV257,評価表!$B$2:$C$15,2))</f>
        <v/>
      </c>
      <c r="AY257" s="28" t="s">
        <v>1634</v>
      </c>
      <c r="AZ257" s="36" t="str">
        <f>IF(AY257="","",VLOOKUP(AY257,評価表!$B$2:$C$15,2))</f>
        <v/>
      </c>
      <c r="BA257" s="28" t="s">
        <v>1634</v>
      </c>
      <c r="BB257" s="36" t="str">
        <f>IF(BA257="","",VLOOKUP(BA257,評価表!$B$2:$C$15,2))</f>
        <v/>
      </c>
      <c r="BC257" s="28" t="s">
        <v>1634</v>
      </c>
      <c r="BD257" s="36" t="str">
        <f>IF(BC257="","",VLOOKUP(BC257,評価表!$B$2:$C$15,2))</f>
        <v/>
      </c>
      <c r="BE257" s="28" t="s">
        <v>1634</v>
      </c>
      <c r="BF257" s="36" t="str">
        <f>IF(BE257="","",VLOOKUP(BE257,評価表!$B$2:$C$15,2))</f>
        <v/>
      </c>
      <c r="BG257" s="37"/>
      <c r="BH257" s="36"/>
      <c r="BI257" s="36"/>
      <c r="BJ257" s="36"/>
      <c r="BK257" s="98">
        <f>MAX(L257:BJ257)</f>
        <v>0</v>
      </c>
      <c r="BL257" s="98">
        <f>MIN(L257:BK257)</f>
        <v>0</v>
      </c>
      <c r="BM257" s="81" t="e">
        <f>IF(BL257="","",VLOOKUP(BL257,評価表!$B$3:$C$15,2))</f>
        <v>#N/A</v>
      </c>
      <c r="BN257" s="98">
        <f>BK257-BL257</f>
        <v>0</v>
      </c>
      <c r="BO257" s="98" t="str">
        <f>E257</f>
        <v>こうろく　はると</v>
      </c>
    </row>
    <row r="258" spans="1:67" ht="20.100000000000001" hidden="1" customHeight="1">
      <c r="A258" s="62">
        <v>256</v>
      </c>
      <c r="B258" s="66" t="s">
        <v>672</v>
      </c>
      <c r="C258" s="72" t="s">
        <v>896</v>
      </c>
      <c r="D258" s="72" t="s">
        <v>144</v>
      </c>
      <c r="E258" s="62" t="s">
        <v>897</v>
      </c>
      <c r="F258" s="62" t="s">
        <v>29</v>
      </c>
      <c r="G258" s="78">
        <v>41861</v>
      </c>
      <c r="H258" s="74">
        <f ca="1">DATEDIF($G258,TODAY(),"Y")</f>
        <v>9</v>
      </c>
      <c r="I258" s="82" t="str">
        <f ca="1">CHOOSE(DATEDIF(G258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58" s="62"/>
      <c r="K258" s="70"/>
      <c r="L258" s="1"/>
      <c r="M258" s="28" t="str">
        <f>IF(L258="","",VLOOKUP(L258,評価表!$B$2:$C$15,2))</f>
        <v/>
      </c>
      <c r="N258" s="1"/>
      <c r="O258" s="28" t="s">
        <v>1634</v>
      </c>
      <c r="P258" s="1"/>
      <c r="Q258" s="28" t="s">
        <v>1634</v>
      </c>
      <c r="R258" s="37"/>
      <c r="S258" s="1"/>
      <c r="T258" s="28" t="s">
        <v>1634</v>
      </c>
      <c r="U258" s="1"/>
      <c r="V258" s="28" t="s">
        <v>1634</v>
      </c>
      <c r="W258" s="1"/>
      <c r="X258" s="28" t="s">
        <v>1634</v>
      </c>
      <c r="Y258" s="1"/>
      <c r="Z258" s="28" t="s">
        <v>1634</v>
      </c>
      <c r="AA258" s="1"/>
      <c r="AB258" s="28" t="s">
        <v>1634</v>
      </c>
      <c r="AC258" s="37"/>
      <c r="AD258" s="1"/>
      <c r="AE258" s="28" t="s">
        <v>1634</v>
      </c>
      <c r="AF258" s="1"/>
      <c r="AG258" s="28" t="s">
        <v>1634</v>
      </c>
      <c r="AH258" s="1"/>
      <c r="AI258" s="28" t="s">
        <v>1634</v>
      </c>
      <c r="AJ258" s="1"/>
      <c r="AK258" s="28" t="s">
        <v>1634</v>
      </c>
      <c r="AL258" s="1"/>
      <c r="AM258" s="28" t="s">
        <v>1634</v>
      </c>
      <c r="AN258" s="37"/>
      <c r="AO258" s="1"/>
      <c r="AP258" s="28" t="s">
        <v>1634</v>
      </c>
      <c r="AQ258" s="36"/>
      <c r="AR258" s="28" t="s">
        <v>1634</v>
      </c>
      <c r="AS258" s="36" t="str">
        <f>IF(AR258="","",VLOOKUP(AR258,評価表!$B$2:$C$15,2))</f>
        <v/>
      </c>
      <c r="AT258" s="28" t="s">
        <v>1634</v>
      </c>
      <c r="AU258" s="36" t="str">
        <f>IF(AT258="","",VLOOKUP(AT258,評価表!$B$2:$C$15,2))</f>
        <v/>
      </c>
      <c r="AV258" s="28" t="s">
        <v>1634</v>
      </c>
      <c r="AW258" s="37"/>
      <c r="AX258" s="36" t="str">
        <f>IF(AV258="","",VLOOKUP(AV258,評価表!$B$2:$C$15,2))</f>
        <v/>
      </c>
      <c r="AY258" s="28" t="s">
        <v>1634</v>
      </c>
      <c r="AZ258" s="36" t="str">
        <f>IF(AY258="","",VLOOKUP(AY258,評価表!$B$2:$C$15,2))</f>
        <v/>
      </c>
      <c r="BA258" s="28" t="s">
        <v>1634</v>
      </c>
      <c r="BB258" s="36" t="str">
        <f>IF(BA258="","",VLOOKUP(BA258,評価表!$B$2:$C$15,2))</f>
        <v/>
      </c>
      <c r="BC258" s="28" t="s">
        <v>1634</v>
      </c>
      <c r="BD258" s="36" t="str">
        <f>IF(BC258="","",VLOOKUP(BC258,評価表!$B$2:$C$15,2))</f>
        <v/>
      </c>
      <c r="BE258" s="28" t="s">
        <v>1634</v>
      </c>
      <c r="BF258" s="36" t="str">
        <f>IF(BE258="","",VLOOKUP(BE258,評価表!$B$2:$C$15,2))</f>
        <v/>
      </c>
      <c r="BG258" s="37"/>
      <c r="BH258" s="36"/>
      <c r="BI258" s="36"/>
      <c r="BJ258" s="36"/>
      <c r="BK258" s="98">
        <f>MAX(L258:BJ258)</f>
        <v>0</v>
      </c>
      <c r="BL258" s="98">
        <f>MIN(L258:BK258)</f>
        <v>0</v>
      </c>
      <c r="BM258" s="81" t="e">
        <f>IF(BL258="","",VLOOKUP(BL258,評価表!$B$3:$C$15,2))</f>
        <v>#N/A</v>
      </c>
      <c r="BN258" s="98">
        <f>BK258-BL258</f>
        <v>0</v>
      </c>
      <c r="BO258" s="98" t="str">
        <f>E258</f>
        <v>おおつぼ はる</v>
      </c>
    </row>
    <row r="259" spans="1:67" ht="20.100000000000001" hidden="1" customHeight="1">
      <c r="A259" s="62">
        <v>257</v>
      </c>
      <c r="B259" s="73" t="s">
        <v>353</v>
      </c>
      <c r="C259" s="65" t="s">
        <v>898</v>
      </c>
      <c r="D259" s="62" t="s">
        <v>145</v>
      </c>
      <c r="E259" s="62" t="s">
        <v>899</v>
      </c>
      <c r="F259" s="62" t="s">
        <v>36</v>
      </c>
      <c r="G259" s="78">
        <v>40596</v>
      </c>
      <c r="H259" s="74">
        <f ca="1">DATEDIF($G259,TODAY(),"Y")</f>
        <v>13</v>
      </c>
      <c r="I259" s="82" t="str">
        <f ca="1">CHOOSE(DATEDIF(G259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59" s="62" t="s">
        <v>900</v>
      </c>
      <c r="K259" s="70"/>
      <c r="L259" s="1"/>
      <c r="M259" s="28" t="str">
        <f>IF(L259="","",VLOOKUP(L259,評価表!$B$2:$C$15,2))</f>
        <v/>
      </c>
      <c r="N259" s="1"/>
      <c r="O259" s="28" t="s">
        <v>1634</v>
      </c>
      <c r="P259" s="1"/>
      <c r="Q259" s="28" t="s">
        <v>1634</v>
      </c>
      <c r="R259" s="37"/>
      <c r="S259" s="1"/>
      <c r="T259" s="28" t="s">
        <v>1634</v>
      </c>
      <c r="U259" s="1"/>
      <c r="V259" s="28" t="s">
        <v>1634</v>
      </c>
      <c r="W259" s="1"/>
      <c r="X259" s="28" t="s">
        <v>1634</v>
      </c>
      <c r="Y259" s="1"/>
      <c r="Z259" s="28" t="s">
        <v>1634</v>
      </c>
      <c r="AA259" s="1"/>
      <c r="AB259" s="28" t="s">
        <v>1634</v>
      </c>
      <c r="AC259" s="37"/>
      <c r="AD259" s="1"/>
      <c r="AE259" s="28" t="s">
        <v>1634</v>
      </c>
      <c r="AF259" s="1"/>
      <c r="AG259" s="28" t="s">
        <v>1634</v>
      </c>
      <c r="AH259" s="1"/>
      <c r="AI259" s="28" t="s">
        <v>1634</v>
      </c>
      <c r="AJ259" s="1"/>
      <c r="AK259" s="28" t="s">
        <v>1634</v>
      </c>
      <c r="AL259" s="1"/>
      <c r="AM259" s="28" t="s">
        <v>1634</v>
      </c>
      <c r="AN259" s="37"/>
      <c r="AO259" s="1"/>
      <c r="AP259" s="28" t="s">
        <v>1634</v>
      </c>
      <c r="AQ259" s="36"/>
      <c r="AR259" s="28" t="s">
        <v>1634</v>
      </c>
      <c r="AS259" s="36" t="str">
        <f>IF(AR259="","",VLOOKUP(AR259,評価表!$B$2:$C$15,2))</f>
        <v/>
      </c>
      <c r="AT259" s="28" t="s">
        <v>1634</v>
      </c>
      <c r="AU259" s="36" t="str">
        <f>IF(AT259="","",VLOOKUP(AT259,評価表!$B$2:$C$15,2))</f>
        <v/>
      </c>
      <c r="AV259" s="28" t="s">
        <v>1634</v>
      </c>
      <c r="AW259" s="37"/>
      <c r="AX259" s="36" t="str">
        <f>IF(AV259="","",VLOOKUP(AV259,評価表!$B$2:$C$15,2))</f>
        <v/>
      </c>
      <c r="AY259" s="28" t="s">
        <v>1634</v>
      </c>
      <c r="AZ259" s="36" t="str">
        <f>IF(AY259="","",VLOOKUP(AY259,評価表!$B$2:$C$15,2))</f>
        <v/>
      </c>
      <c r="BA259" s="28" t="s">
        <v>1634</v>
      </c>
      <c r="BB259" s="36" t="str">
        <f>IF(BA259="","",VLOOKUP(BA259,評価表!$B$2:$C$15,2))</f>
        <v/>
      </c>
      <c r="BC259" s="28" t="s">
        <v>1634</v>
      </c>
      <c r="BD259" s="36" t="str">
        <f>IF(BC259="","",VLOOKUP(BC259,評価表!$B$2:$C$15,2))</f>
        <v/>
      </c>
      <c r="BE259" s="28" t="s">
        <v>1634</v>
      </c>
      <c r="BF259" s="36" t="str">
        <f>IF(BE259="","",VLOOKUP(BE259,評価表!$B$2:$C$15,2))</f>
        <v/>
      </c>
      <c r="BG259" s="37"/>
      <c r="BH259" s="36"/>
      <c r="BI259" s="36"/>
      <c r="BJ259" s="36"/>
      <c r="BK259" s="98">
        <f>MAX(L259:BJ259)</f>
        <v>0</v>
      </c>
      <c r="BL259" s="98">
        <f>MIN(L259:BK259)</f>
        <v>0</v>
      </c>
      <c r="BM259" s="81" t="e">
        <f>IF(BL259="","",VLOOKUP(BL259,評価表!$B$3:$C$15,2))</f>
        <v>#N/A</v>
      </c>
      <c r="BN259" s="98">
        <f>BK259-BL259</f>
        <v>0</v>
      </c>
      <c r="BO259" s="98" t="str">
        <f>E259</f>
        <v>すぎやま　かなみ</v>
      </c>
    </row>
    <row r="260" spans="1:67" ht="20.100000000000001" hidden="1" customHeight="1">
      <c r="A260" s="62">
        <v>258</v>
      </c>
      <c r="B260" s="86" t="s">
        <v>837</v>
      </c>
      <c r="C260" s="65" t="s">
        <v>901</v>
      </c>
      <c r="D260" s="65" t="s">
        <v>615</v>
      </c>
      <c r="E260" s="62" t="s">
        <v>902</v>
      </c>
      <c r="F260" s="62" t="s">
        <v>36</v>
      </c>
      <c r="G260" s="83">
        <v>29371</v>
      </c>
      <c r="H260" s="74">
        <f ca="1">DATEDIF($G260,TODAY(),"Y")</f>
        <v>44</v>
      </c>
      <c r="I260" s="82" t="str">
        <f ca="1">CHOOSE(DATEDIF(G260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260" s="62"/>
      <c r="K260" s="70"/>
      <c r="L260" s="1"/>
      <c r="M260" s="28" t="str">
        <f>IF(L260="","",VLOOKUP(L260,評価表!$B$2:$C$15,2))</f>
        <v/>
      </c>
      <c r="N260" s="1"/>
      <c r="O260" s="28" t="s">
        <v>1634</v>
      </c>
      <c r="P260" s="1"/>
      <c r="Q260" s="28" t="s">
        <v>1634</v>
      </c>
      <c r="R260" s="37"/>
      <c r="S260" s="1"/>
      <c r="T260" s="28" t="s">
        <v>1634</v>
      </c>
      <c r="U260" s="1"/>
      <c r="V260" s="28" t="s">
        <v>1634</v>
      </c>
      <c r="W260" s="1"/>
      <c r="X260" s="28" t="s">
        <v>1634</v>
      </c>
      <c r="Y260" s="1"/>
      <c r="Z260" s="28" t="s">
        <v>1634</v>
      </c>
      <c r="AA260" s="1"/>
      <c r="AB260" s="28" t="s">
        <v>1634</v>
      </c>
      <c r="AC260" s="37"/>
      <c r="AD260" s="1"/>
      <c r="AE260" s="28" t="s">
        <v>1634</v>
      </c>
      <c r="AF260" s="1"/>
      <c r="AG260" s="28" t="s">
        <v>1634</v>
      </c>
      <c r="AH260" s="1"/>
      <c r="AI260" s="28" t="s">
        <v>1634</v>
      </c>
      <c r="AJ260" s="1"/>
      <c r="AK260" s="28" t="s">
        <v>1634</v>
      </c>
      <c r="AL260" s="1"/>
      <c r="AM260" s="28" t="s">
        <v>1634</v>
      </c>
      <c r="AN260" s="37"/>
      <c r="AO260" s="1"/>
      <c r="AP260" s="28" t="s">
        <v>1634</v>
      </c>
      <c r="AQ260" s="36"/>
      <c r="AR260" s="28" t="s">
        <v>1634</v>
      </c>
      <c r="AS260" s="36" t="str">
        <f>IF(AR260="","",VLOOKUP(AR260,評価表!$B$2:$C$15,2))</f>
        <v/>
      </c>
      <c r="AT260" s="28" t="s">
        <v>1634</v>
      </c>
      <c r="AU260" s="36" t="str">
        <f>IF(AT260="","",VLOOKUP(AT260,評価表!$B$2:$C$15,2))</f>
        <v/>
      </c>
      <c r="AV260" s="28" t="s">
        <v>1634</v>
      </c>
      <c r="AW260" s="37"/>
      <c r="AX260" s="36" t="str">
        <f>IF(AV260="","",VLOOKUP(AV260,評価表!$B$2:$C$15,2))</f>
        <v/>
      </c>
      <c r="AY260" s="28" t="s">
        <v>1634</v>
      </c>
      <c r="AZ260" s="36" t="str">
        <f>IF(AY260="","",VLOOKUP(AY260,評価表!$B$2:$C$15,2))</f>
        <v/>
      </c>
      <c r="BA260" s="28" t="s">
        <v>1634</v>
      </c>
      <c r="BB260" s="36" t="str">
        <f>IF(BA260="","",VLOOKUP(BA260,評価表!$B$2:$C$15,2))</f>
        <v/>
      </c>
      <c r="BC260" s="28" t="s">
        <v>1634</v>
      </c>
      <c r="BD260" s="36" t="str">
        <f>IF(BC260="","",VLOOKUP(BC260,評価表!$B$2:$C$15,2))</f>
        <v/>
      </c>
      <c r="BE260" s="28" t="s">
        <v>1634</v>
      </c>
      <c r="BF260" s="36" t="str">
        <f>IF(BE260="","",VLOOKUP(BE260,評価表!$B$2:$C$15,2))</f>
        <v/>
      </c>
      <c r="BG260" s="37"/>
      <c r="BH260" s="36"/>
      <c r="BI260" s="36"/>
      <c r="BJ260" s="36"/>
      <c r="BK260" s="98">
        <f>MAX(L260:BJ260)</f>
        <v>0</v>
      </c>
      <c r="BL260" s="98">
        <f>MIN(L260:BK260)</f>
        <v>0</v>
      </c>
      <c r="BM260" s="81" t="e">
        <f>IF(BL260="","",VLOOKUP(BL260,評価表!$B$3:$C$15,2))</f>
        <v>#N/A</v>
      </c>
      <c r="BN260" s="98">
        <f>BK260-BL260</f>
        <v>0</v>
      </c>
      <c r="BO260" s="98" t="str">
        <f>E260</f>
        <v>なかがわ　のぶよ</v>
      </c>
    </row>
    <row r="261" spans="1:67" ht="20.100000000000001" hidden="1" customHeight="1">
      <c r="A261" s="62">
        <v>259</v>
      </c>
      <c r="B261" s="73" t="s">
        <v>576</v>
      </c>
      <c r="C261" s="65" t="s">
        <v>903</v>
      </c>
      <c r="D261" s="62" t="s">
        <v>333</v>
      </c>
      <c r="E261" s="62" t="s">
        <v>904</v>
      </c>
      <c r="F261" s="62" t="s">
        <v>29</v>
      </c>
      <c r="G261" s="78">
        <v>40875</v>
      </c>
      <c r="H261" s="74">
        <f ca="1">DATEDIF($G261,TODAY(),"Y")</f>
        <v>12</v>
      </c>
      <c r="I261" s="82" t="str">
        <f ca="1">CHOOSE(DATEDIF(G261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61" s="62" t="s">
        <v>770</v>
      </c>
      <c r="K261" s="70"/>
      <c r="L261" s="1"/>
      <c r="M261" s="28" t="str">
        <f>IF(L261="","",VLOOKUP(L261,評価表!$B$2:$C$15,2))</f>
        <v/>
      </c>
      <c r="N261" s="1"/>
      <c r="O261" s="28" t="s">
        <v>1634</v>
      </c>
      <c r="P261" s="1"/>
      <c r="Q261" s="28" t="s">
        <v>1634</v>
      </c>
      <c r="R261" s="37"/>
      <c r="S261" s="1"/>
      <c r="T261" s="28" t="s">
        <v>1634</v>
      </c>
      <c r="U261" s="1"/>
      <c r="V261" s="28" t="s">
        <v>1634</v>
      </c>
      <c r="W261" s="1"/>
      <c r="X261" s="28" t="s">
        <v>1634</v>
      </c>
      <c r="Y261" s="1"/>
      <c r="Z261" s="28" t="s">
        <v>1634</v>
      </c>
      <c r="AA261" s="1"/>
      <c r="AB261" s="28" t="s">
        <v>1634</v>
      </c>
      <c r="AC261" s="37"/>
      <c r="AD261" s="1"/>
      <c r="AE261" s="28" t="s">
        <v>1634</v>
      </c>
      <c r="AF261" s="1"/>
      <c r="AG261" s="28" t="s">
        <v>1634</v>
      </c>
      <c r="AH261" s="1"/>
      <c r="AI261" s="28" t="s">
        <v>1634</v>
      </c>
      <c r="AJ261" s="1"/>
      <c r="AK261" s="28" t="s">
        <v>1634</v>
      </c>
      <c r="AL261" s="1"/>
      <c r="AM261" s="28" t="s">
        <v>1634</v>
      </c>
      <c r="AN261" s="37"/>
      <c r="AO261" s="1"/>
      <c r="AP261" s="28" t="s">
        <v>1634</v>
      </c>
      <c r="AQ261" s="36"/>
      <c r="AR261" s="28" t="s">
        <v>1634</v>
      </c>
      <c r="AS261" s="36" t="str">
        <f>IF(AR261="","",VLOOKUP(AR261,評価表!$B$2:$C$15,2))</f>
        <v/>
      </c>
      <c r="AT261" s="28" t="s">
        <v>1634</v>
      </c>
      <c r="AU261" s="36" t="str">
        <f>IF(AT261="","",VLOOKUP(AT261,評価表!$B$2:$C$15,2))</f>
        <v/>
      </c>
      <c r="AV261" s="28" t="s">
        <v>1634</v>
      </c>
      <c r="AW261" s="37"/>
      <c r="AX261" s="36" t="str">
        <f>IF(AV261="","",VLOOKUP(AV261,評価表!$B$2:$C$15,2))</f>
        <v/>
      </c>
      <c r="AY261" s="28" t="s">
        <v>1634</v>
      </c>
      <c r="AZ261" s="36" t="str">
        <f>IF(AY261="","",VLOOKUP(AY261,評価表!$B$2:$C$15,2))</f>
        <v/>
      </c>
      <c r="BA261" s="28" t="s">
        <v>1634</v>
      </c>
      <c r="BB261" s="36" t="str">
        <f>IF(BA261="","",VLOOKUP(BA261,評価表!$B$2:$C$15,2))</f>
        <v/>
      </c>
      <c r="BC261" s="28" t="s">
        <v>1634</v>
      </c>
      <c r="BD261" s="36" t="str">
        <f>IF(BC261="","",VLOOKUP(BC261,評価表!$B$2:$C$15,2))</f>
        <v/>
      </c>
      <c r="BE261" s="28" t="s">
        <v>1634</v>
      </c>
      <c r="BF261" s="36" t="str">
        <f>IF(BE261="","",VLOOKUP(BE261,評価表!$B$2:$C$15,2))</f>
        <v/>
      </c>
      <c r="BG261" s="37"/>
      <c r="BH261" s="36"/>
      <c r="BI261" s="36"/>
      <c r="BJ261" s="36"/>
      <c r="BK261" s="98">
        <f>MAX(L261:BJ261)</f>
        <v>0</v>
      </c>
      <c r="BL261" s="98">
        <f>MIN(L261:BK261)</f>
        <v>0</v>
      </c>
      <c r="BM261" s="81" t="e">
        <f>IF(BL261="","",VLOOKUP(BL261,評価表!$B$3:$C$15,2))</f>
        <v>#N/A</v>
      </c>
      <c r="BN261" s="98">
        <f>BK261-BL261</f>
        <v>0</v>
      </c>
      <c r="BO261" s="98" t="str">
        <f>E261</f>
        <v>もちづき　そうしろう</v>
      </c>
    </row>
    <row r="262" spans="1:67" ht="20.100000000000001" hidden="1" customHeight="1">
      <c r="A262" s="62">
        <v>260</v>
      </c>
      <c r="B262" s="73" t="s">
        <v>576</v>
      </c>
      <c r="C262" s="65" t="s">
        <v>905</v>
      </c>
      <c r="D262" s="62" t="s">
        <v>333</v>
      </c>
      <c r="E262" s="62" t="s">
        <v>906</v>
      </c>
      <c r="F262" s="62" t="s">
        <v>29</v>
      </c>
      <c r="G262" s="78">
        <v>41692</v>
      </c>
      <c r="H262" s="74">
        <f ca="1">DATEDIF($G262,TODAY(),"Y")</f>
        <v>10</v>
      </c>
      <c r="I262" s="82" t="str">
        <f ca="1">CHOOSE(DATEDIF(G262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62" s="62" t="s">
        <v>452</v>
      </c>
      <c r="K262" s="70"/>
      <c r="L262" s="1"/>
      <c r="M262" s="28" t="str">
        <f>IF(L262="","",VLOOKUP(L262,評価表!$B$2:$C$15,2))</f>
        <v/>
      </c>
      <c r="N262" s="1"/>
      <c r="O262" s="28" t="s">
        <v>1634</v>
      </c>
      <c r="P262" s="1"/>
      <c r="Q262" s="28" t="s">
        <v>1634</v>
      </c>
      <c r="R262" s="37"/>
      <c r="S262" s="1"/>
      <c r="T262" s="28" t="s">
        <v>1634</v>
      </c>
      <c r="U262" s="1"/>
      <c r="V262" s="28" t="s">
        <v>1634</v>
      </c>
      <c r="W262" s="1"/>
      <c r="X262" s="28" t="s">
        <v>1634</v>
      </c>
      <c r="Y262" s="1"/>
      <c r="Z262" s="28" t="s">
        <v>1634</v>
      </c>
      <c r="AA262" s="1"/>
      <c r="AB262" s="28" t="s">
        <v>1634</v>
      </c>
      <c r="AC262" s="37"/>
      <c r="AD262" s="1"/>
      <c r="AE262" s="28" t="s">
        <v>1634</v>
      </c>
      <c r="AF262" s="1"/>
      <c r="AG262" s="28" t="s">
        <v>1634</v>
      </c>
      <c r="AH262" s="1"/>
      <c r="AI262" s="28" t="s">
        <v>1634</v>
      </c>
      <c r="AJ262" s="1"/>
      <c r="AK262" s="28" t="s">
        <v>1634</v>
      </c>
      <c r="AL262" s="1"/>
      <c r="AM262" s="28" t="s">
        <v>1634</v>
      </c>
      <c r="AN262" s="37"/>
      <c r="AO262" s="1"/>
      <c r="AP262" s="28" t="s">
        <v>1634</v>
      </c>
      <c r="AQ262" s="36"/>
      <c r="AR262" s="28" t="s">
        <v>1634</v>
      </c>
      <c r="AS262" s="36" t="str">
        <f>IF(AR262="","",VLOOKUP(AR262,評価表!$B$2:$C$15,2))</f>
        <v/>
      </c>
      <c r="AT262" s="28" t="s">
        <v>1634</v>
      </c>
      <c r="AU262" s="36" t="str">
        <f>IF(AT262="","",VLOOKUP(AT262,評価表!$B$2:$C$15,2))</f>
        <v/>
      </c>
      <c r="AV262" s="28" t="s">
        <v>1634</v>
      </c>
      <c r="AW262" s="37"/>
      <c r="AX262" s="36" t="str">
        <f>IF(AV262="","",VLOOKUP(AV262,評価表!$B$2:$C$15,2))</f>
        <v/>
      </c>
      <c r="AY262" s="28" t="s">
        <v>1634</v>
      </c>
      <c r="AZ262" s="36" t="str">
        <f>IF(AY262="","",VLOOKUP(AY262,評価表!$B$2:$C$15,2))</f>
        <v/>
      </c>
      <c r="BA262" s="28" t="s">
        <v>1634</v>
      </c>
      <c r="BB262" s="36" t="str">
        <f>IF(BA262="","",VLOOKUP(BA262,評価表!$B$2:$C$15,2))</f>
        <v/>
      </c>
      <c r="BC262" s="28" t="s">
        <v>1634</v>
      </c>
      <c r="BD262" s="36" t="str">
        <f>IF(BC262="","",VLOOKUP(BC262,評価表!$B$2:$C$15,2))</f>
        <v/>
      </c>
      <c r="BE262" s="28" t="s">
        <v>1634</v>
      </c>
      <c r="BF262" s="36" t="str">
        <f>IF(BE262="","",VLOOKUP(BE262,評価表!$B$2:$C$15,2))</f>
        <v/>
      </c>
      <c r="BG262" s="37"/>
      <c r="BH262" s="36"/>
      <c r="BI262" s="36"/>
      <c r="BJ262" s="36"/>
      <c r="BK262" s="98">
        <f>MAX(L262:BJ262)</f>
        <v>0</v>
      </c>
      <c r="BL262" s="98">
        <f>MIN(L262:BK262)</f>
        <v>0</v>
      </c>
      <c r="BM262" s="81" t="e">
        <f>IF(BL262="","",VLOOKUP(BL262,評価表!$B$3:$C$15,2))</f>
        <v>#N/A</v>
      </c>
      <c r="BN262" s="98">
        <f>BK262-BL262</f>
        <v>0</v>
      </c>
      <c r="BO262" s="98" t="str">
        <f>E262</f>
        <v>もちづき　こうしろう</v>
      </c>
    </row>
    <row r="263" spans="1:67" ht="20.100000000000001" hidden="1" customHeight="1">
      <c r="A263" s="62">
        <v>261</v>
      </c>
      <c r="B263" s="66" t="s">
        <v>421</v>
      </c>
      <c r="C263" s="65" t="s">
        <v>907</v>
      </c>
      <c r="D263" s="62" t="s">
        <v>145</v>
      </c>
      <c r="E263" s="62" t="s">
        <v>908</v>
      </c>
      <c r="F263" s="62" t="s">
        <v>29</v>
      </c>
      <c r="G263" s="78">
        <v>40827</v>
      </c>
      <c r="H263" s="74">
        <f ca="1">DATEDIF($G263,TODAY(),"Y")</f>
        <v>12</v>
      </c>
      <c r="I263" s="82" t="str">
        <f ca="1">CHOOSE(DATEDIF(G263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63" s="62" t="s">
        <v>379</v>
      </c>
      <c r="K263" s="70"/>
      <c r="L263" s="1"/>
      <c r="M263" s="28" t="str">
        <f>IF(L263="","",VLOOKUP(L263,評価表!$B$2:$C$15,2))</f>
        <v/>
      </c>
      <c r="N263" s="1"/>
      <c r="O263" s="28" t="s">
        <v>1634</v>
      </c>
      <c r="P263" s="1"/>
      <c r="Q263" s="28" t="s">
        <v>1634</v>
      </c>
      <c r="R263" s="37"/>
      <c r="S263" s="1"/>
      <c r="T263" s="28" t="s">
        <v>1634</v>
      </c>
      <c r="U263" s="1"/>
      <c r="V263" s="28" t="s">
        <v>1634</v>
      </c>
      <c r="W263" s="1"/>
      <c r="X263" s="28" t="s">
        <v>1634</v>
      </c>
      <c r="Y263" s="1"/>
      <c r="Z263" s="28" t="s">
        <v>1634</v>
      </c>
      <c r="AA263" s="1"/>
      <c r="AB263" s="28" t="s">
        <v>1634</v>
      </c>
      <c r="AC263" s="37"/>
      <c r="AD263" s="1"/>
      <c r="AE263" s="28" t="s">
        <v>1634</v>
      </c>
      <c r="AF263" s="1"/>
      <c r="AG263" s="28" t="s">
        <v>1634</v>
      </c>
      <c r="AH263" s="1"/>
      <c r="AI263" s="28" t="s">
        <v>1634</v>
      </c>
      <c r="AJ263" s="1"/>
      <c r="AK263" s="28" t="s">
        <v>1634</v>
      </c>
      <c r="AL263" s="1"/>
      <c r="AM263" s="28" t="s">
        <v>1634</v>
      </c>
      <c r="AN263" s="37"/>
      <c r="AO263" s="1"/>
      <c r="AP263" s="28" t="s">
        <v>1634</v>
      </c>
      <c r="AQ263" s="36"/>
      <c r="AR263" s="28" t="s">
        <v>1634</v>
      </c>
      <c r="AS263" s="36" t="str">
        <f>IF(AR263="","",VLOOKUP(AR263,評価表!$B$2:$C$15,2))</f>
        <v/>
      </c>
      <c r="AT263" s="28" t="s">
        <v>1634</v>
      </c>
      <c r="AU263" s="36" t="str">
        <f>IF(AT263="","",VLOOKUP(AT263,評価表!$B$2:$C$15,2))</f>
        <v/>
      </c>
      <c r="AV263" s="28" t="s">
        <v>1634</v>
      </c>
      <c r="AW263" s="37"/>
      <c r="AX263" s="36" t="str">
        <f>IF(AV263="","",VLOOKUP(AV263,評価表!$B$2:$C$15,2))</f>
        <v/>
      </c>
      <c r="AY263" s="28" t="s">
        <v>1634</v>
      </c>
      <c r="AZ263" s="36" t="str">
        <f>IF(AY263="","",VLOOKUP(AY263,評価表!$B$2:$C$15,2))</f>
        <v/>
      </c>
      <c r="BA263" s="28" t="s">
        <v>1634</v>
      </c>
      <c r="BB263" s="36" t="str">
        <f>IF(BA263="","",VLOOKUP(BA263,評価表!$B$2:$C$15,2))</f>
        <v/>
      </c>
      <c r="BC263" s="28" t="s">
        <v>1634</v>
      </c>
      <c r="BD263" s="36" t="str">
        <f>IF(BC263="","",VLOOKUP(BC263,評価表!$B$2:$C$15,2))</f>
        <v/>
      </c>
      <c r="BE263" s="28" t="s">
        <v>1634</v>
      </c>
      <c r="BF263" s="36" t="str">
        <f>IF(BE263="","",VLOOKUP(BE263,評価表!$B$2:$C$15,2))</f>
        <v/>
      </c>
      <c r="BG263" s="37"/>
      <c r="BH263" s="36"/>
      <c r="BI263" s="36"/>
      <c r="BJ263" s="36"/>
      <c r="BK263" s="98">
        <f>MAX(L263:BJ263)</f>
        <v>0</v>
      </c>
      <c r="BL263" s="98">
        <f>MIN(L263:BK263)</f>
        <v>0</v>
      </c>
      <c r="BM263" s="81" t="e">
        <f>IF(BL263="","",VLOOKUP(BL263,評価表!$B$3:$C$15,2))</f>
        <v>#N/A</v>
      </c>
      <c r="BN263" s="98">
        <f>BK263-BL263</f>
        <v>0</v>
      </c>
      <c r="BO263" s="98" t="str">
        <f>E263</f>
        <v>さかくら ゆうと</v>
      </c>
    </row>
    <row r="264" spans="1:67" ht="20.100000000000001" hidden="1" customHeight="1">
      <c r="A264" s="62">
        <v>262</v>
      </c>
      <c r="B264" s="73" t="s">
        <v>621</v>
      </c>
      <c r="C264" s="65" t="s">
        <v>909</v>
      </c>
      <c r="D264" s="62" t="s">
        <v>145</v>
      </c>
      <c r="E264" s="62" t="s">
        <v>910</v>
      </c>
      <c r="F264" s="62" t="s">
        <v>29</v>
      </c>
      <c r="G264" s="78">
        <v>41230</v>
      </c>
      <c r="H264" s="74">
        <f ca="1">DATEDIF($G264,TODAY(),"Y")</f>
        <v>11</v>
      </c>
      <c r="I264" s="82" t="str">
        <f ca="1">CHOOSE(DATEDIF(G264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64" s="62" t="s">
        <v>379</v>
      </c>
      <c r="K264" s="70"/>
      <c r="L264" s="1"/>
      <c r="M264" s="28"/>
      <c r="N264" s="1"/>
      <c r="O264" s="28"/>
      <c r="P264" s="1"/>
      <c r="Q264" s="28"/>
      <c r="R264" s="37"/>
      <c r="S264" s="1"/>
      <c r="T264" s="28"/>
      <c r="U264" s="1"/>
      <c r="V264" s="28"/>
      <c r="W264" s="1"/>
      <c r="X264" s="28"/>
      <c r="Y264" s="1"/>
      <c r="Z264" s="28"/>
      <c r="AA264" s="1"/>
      <c r="AB264" s="28"/>
      <c r="AC264" s="37"/>
      <c r="AD264" s="1"/>
      <c r="AE264" s="28"/>
      <c r="AF264" s="1"/>
      <c r="AG264" s="28"/>
      <c r="AH264" s="1"/>
      <c r="AI264" s="28"/>
      <c r="AJ264" s="1"/>
      <c r="AK264" s="28"/>
      <c r="AL264" s="1"/>
      <c r="AM264" s="28"/>
      <c r="AN264" s="57"/>
      <c r="AO264" s="1"/>
      <c r="AP264" s="28"/>
      <c r="AQ264" s="36"/>
      <c r="AR264" s="28"/>
      <c r="AS264" s="1"/>
      <c r="AT264" s="28"/>
      <c r="AU264" s="1"/>
      <c r="AV264" s="28"/>
      <c r="AW264" s="37"/>
      <c r="AX264" s="1"/>
      <c r="AY264" s="28"/>
      <c r="AZ264" s="1"/>
      <c r="BA264" s="28"/>
      <c r="BB264" s="1"/>
      <c r="BC264" s="28"/>
      <c r="BD264" s="1"/>
      <c r="BE264" s="28"/>
      <c r="BF264" s="1"/>
      <c r="BG264" s="37"/>
      <c r="BH264" s="1"/>
      <c r="BI264" s="1"/>
      <c r="BJ264" s="1"/>
      <c r="BK264" s="98">
        <f>MAX(L264:BJ264)</f>
        <v>0</v>
      </c>
      <c r="BL264" s="98">
        <f>MIN(L264:BK264)</f>
        <v>0</v>
      </c>
      <c r="BM264" s="81" t="e">
        <f>IF(BL264="","",VLOOKUP(BL264,評価表!$B$3:$C$15,2))</f>
        <v>#N/A</v>
      </c>
      <c r="BN264" s="98">
        <f>BK264-BL264</f>
        <v>0</v>
      </c>
      <c r="BO264" s="98" t="str">
        <f>E264</f>
        <v>まるおか　たいき</v>
      </c>
    </row>
    <row r="265" spans="1:67" ht="20.100000000000001" hidden="1" customHeight="1">
      <c r="A265" s="62">
        <v>263</v>
      </c>
      <c r="B265" s="73" t="s">
        <v>539</v>
      </c>
      <c r="C265" s="65" t="s">
        <v>911</v>
      </c>
      <c r="D265" s="62" t="s">
        <v>145</v>
      </c>
      <c r="E265" s="62" t="s">
        <v>912</v>
      </c>
      <c r="F265" s="62" t="s">
        <v>29</v>
      </c>
      <c r="G265" s="78">
        <v>41350</v>
      </c>
      <c r="H265" s="74">
        <f ca="1">DATEDIF($G265,TODAY(),"Y")</f>
        <v>11</v>
      </c>
      <c r="I265" s="82" t="str">
        <f ca="1">CHOOSE(DATEDIF(G265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65" s="62" t="s">
        <v>379</v>
      </c>
      <c r="K265" s="70"/>
      <c r="L265" s="1"/>
      <c r="M265" s="28"/>
      <c r="N265" s="1"/>
      <c r="O265" s="28"/>
      <c r="P265" s="1"/>
      <c r="Q265" s="28"/>
      <c r="R265" s="37"/>
      <c r="S265" s="1"/>
      <c r="T265" s="28"/>
      <c r="U265" s="1"/>
      <c r="V265" s="28"/>
      <c r="W265" s="1"/>
      <c r="X265" s="28"/>
      <c r="Y265" s="1"/>
      <c r="Z265" s="28"/>
      <c r="AA265" s="1"/>
      <c r="AB265" s="28"/>
      <c r="AC265" s="37"/>
      <c r="AD265" s="1"/>
      <c r="AE265" s="28"/>
      <c r="AF265" s="1"/>
      <c r="AG265" s="28"/>
      <c r="AH265" s="1"/>
      <c r="AI265" s="28"/>
      <c r="AJ265" s="1"/>
      <c r="AK265" s="28"/>
      <c r="AL265" s="1"/>
      <c r="AM265" s="28"/>
      <c r="AN265" s="57"/>
      <c r="AO265" s="1"/>
      <c r="AP265" s="28"/>
      <c r="AQ265" s="36"/>
      <c r="AR265" s="28"/>
      <c r="AS265" s="1"/>
      <c r="AT265" s="28"/>
      <c r="AU265" s="1"/>
      <c r="AV265" s="28"/>
      <c r="AW265" s="37"/>
      <c r="AX265" s="1"/>
      <c r="AY265" s="28"/>
      <c r="AZ265" s="1"/>
      <c r="BA265" s="28"/>
      <c r="BB265" s="1"/>
      <c r="BC265" s="28"/>
      <c r="BD265" s="1"/>
      <c r="BE265" s="28"/>
      <c r="BF265" s="1"/>
      <c r="BG265" s="37"/>
      <c r="BH265" s="1"/>
      <c r="BI265" s="1"/>
      <c r="BJ265" s="1"/>
      <c r="BK265" s="98">
        <f>MAX(L265:BJ265)</f>
        <v>0</v>
      </c>
      <c r="BL265" s="98">
        <f>MIN(L265:BK265)</f>
        <v>0</v>
      </c>
      <c r="BM265" s="81" t="e">
        <f>IF(BL265="","",VLOOKUP(BL265,評価表!$B$3:$C$15,2))</f>
        <v>#N/A</v>
      </c>
      <c r="BN265" s="98">
        <f>BK265-BL265</f>
        <v>0</v>
      </c>
      <c r="BO265" s="98" t="str">
        <f>E265</f>
        <v>たかみざわ　あおい</v>
      </c>
    </row>
    <row r="266" spans="1:67" ht="20.100000000000001" hidden="1" customHeight="1">
      <c r="A266" s="62">
        <v>264</v>
      </c>
      <c r="B266" s="73" t="s">
        <v>913</v>
      </c>
      <c r="C266" s="65" t="s">
        <v>914</v>
      </c>
      <c r="D266" s="65" t="s">
        <v>915</v>
      </c>
      <c r="E266" s="62" t="s">
        <v>208</v>
      </c>
      <c r="F266" s="62" t="s">
        <v>29</v>
      </c>
      <c r="G266" s="78">
        <v>41622</v>
      </c>
      <c r="H266" s="74">
        <f ca="1">DATEDIF($G266,TODAY(),"Y")</f>
        <v>10</v>
      </c>
      <c r="I266" s="82" t="str">
        <f ca="1">CHOOSE(DATEDIF(G266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66" s="62" t="s">
        <v>916</v>
      </c>
      <c r="K266" s="70"/>
      <c r="L266" s="1"/>
      <c r="M266" s="28"/>
      <c r="N266" s="1"/>
      <c r="O266" s="28"/>
      <c r="P266" s="1"/>
      <c r="Q266" s="28"/>
      <c r="R266" s="37"/>
      <c r="S266" s="1"/>
      <c r="T266" s="28"/>
      <c r="U266" s="1"/>
      <c r="V266" s="28"/>
      <c r="W266" s="1"/>
      <c r="X266" s="28"/>
      <c r="Y266" s="1"/>
      <c r="Z266" s="28"/>
      <c r="AA266" s="1"/>
      <c r="AB266" s="28"/>
      <c r="AC266" s="37"/>
      <c r="AD266" s="1"/>
      <c r="AE266" s="28"/>
      <c r="AF266" s="1"/>
      <c r="AG266" s="28"/>
      <c r="AH266" s="1"/>
      <c r="AI266" s="28"/>
      <c r="AJ266" s="1"/>
      <c r="AK266" s="28"/>
      <c r="AL266" s="1"/>
      <c r="AM266" s="28"/>
      <c r="AN266" s="57"/>
      <c r="AO266" s="1"/>
      <c r="AP266" s="28"/>
      <c r="AQ266" s="36"/>
      <c r="AR266" s="28"/>
      <c r="AS266" s="1"/>
      <c r="AT266" s="28"/>
      <c r="AU266" s="1"/>
      <c r="AV266" s="28"/>
      <c r="AW266" s="37"/>
      <c r="AX266" s="1"/>
      <c r="AY266" s="28"/>
      <c r="AZ266" s="1"/>
      <c r="BA266" s="28"/>
      <c r="BB266" s="1"/>
      <c r="BC266" s="28"/>
      <c r="BD266" s="1"/>
      <c r="BE266" s="28"/>
      <c r="BF266" s="1"/>
      <c r="BG266" s="37"/>
      <c r="BH266" s="1"/>
      <c r="BI266" s="1"/>
      <c r="BJ266" s="1"/>
      <c r="BK266" s="98">
        <f>MAX(L266:BJ266)</f>
        <v>0</v>
      </c>
      <c r="BL266" s="98">
        <f>MIN(L266:BK266)</f>
        <v>0</v>
      </c>
      <c r="BM266" s="81" t="e">
        <f>IF(BL266="","",VLOOKUP(BL266,評価表!$B$3:$C$15,2))</f>
        <v>#N/A</v>
      </c>
      <c r="BN266" s="98">
        <f>BK266-BL266</f>
        <v>0</v>
      </c>
      <c r="BO266" s="98" t="str">
        <f>E266</f>
        <v>うがじんゆうと</v>
      </c>
    </row>
    <row r="267" spans="1:67" ht="20.100000000000001" customHeight="1">
      <c r="A267" s="62">
        <v>10035</v>
      </c>
      <c r="B267" s="73" t="s">
        <v>1781</v>
      </c>
      <c r="C267" s="74"/>
      <c r="D267" s="80"/>
      <c r="E267" s="62" t="s">
        <v>1758</v>
      </c>
      <c r="F267" s="98" t="s">
        <v>29</v>
      </c>
      <c r="G267" s="99">
        <v>41503</v>
      </c>
      <c r="H267" s="98">
        <v>10</v>
      </c>
      <c r="I267" s="98"/>
      <c r="J267" s="98"/>
      <c r="K267" s="69"/>
      <c r="L267" s="1"/>
      <c r="M267" s="28" t="str">
        <f>IF(L267="","",VLOOKUP(L267,評価表!$B$2:$C$15,2))</f>
        <v/>
      </c>
      <c r="N267" s="1"/>
      <c r="O267" s="28" t="s">
        <v>1634</v>
      </c>
      <c r="P267" s="1"/>
      <c r="Q267" s="28" t="s">
        <v>1634</v>
      </c>
      <c r="R267" s="57"/>
      <c r="S267" s="1"/>
      <c r="T267" s="28" t="s">
        <v>1634</v>
      </c>
      <c r="U267" s="1"/>
      <c r="V267" s="28" t="s">
        <v>1634</v>
      </c>
      <c r="W267" s="1"/>
      <c r="X267" s="28" t="s">
        <v>1634</v>
      </c>
      <c r="Y267" s="1"/>
      <c r="Z267" s="28" t="s">
        <v>1634</v>
      </c>
      <c r="AA267" s="1"/>
      <c r="AB267" s="28" t="s">
        <v>1634</v>
      </c>
      <c r="AC267" s="57"/>
      <c r="AD267" s="1"/>
      <c r="AE267" s="28" t="s">
        <v>1634</v>
      </c>
      <c r="AF267" s="1"/>
      <c r="AG267" s="28" t="s">
        <v>1634</v>
      </c>
      <c r="AH267" s="1"/>
      <c r="AI267" s="28" t="s">
        <v>1634</v>
      </c>
      <c r="AJ267" s="1"/>
      <c r="AK267" s="28" t="s">
        <v>1634</v>
      </c>
      <c r="AL267" s="1"/>
      <c r="AM267" s="28" t="s">
        <v>1634</v>
      </c>
      <c r="AN267" s="57"/>
      <c r="AO267" s="1"/>
      <c r="AP267" s="28" t="s">
        <v>1634</v>
      </c>
      <c r="AQ267" s="1"/>
      <c r="AR267" s="28" t="s">
        <v>1634</v>
      </c>
      <c r="AS267" s="1" t="str">
        <f>IF(AR267="","",VLOOKUP(AR267,評価表!$B$2:$C$15,2))</f>
        <v/>
      </c>
      <c r="AT267" s="28" t="s">
        <v>1634</v>
      </c>
      <c r="AU267" s="1" t="str">
        <f>IF(AT267="","",VLOOKUP(AT267,評価表!$B$2:$C$15,2))</f>
        <v/>
      </c>
      <c r="AV267" s="28" t="s">
        <v>1634</v>
      </c>
      <c r="AW267" s="57" t="s">
        <v>33</v>
      </c>
      <c r="AX267" s="1"/>
      <c r="AY267" s="28" t="s">
        <v>1634</v>
      </c>
      <c r="AZ267" s="1">
        <v>8.85</v>
      </c>
      <c r="BA267" s="28" t="s">
        <v>7</v>
      </c>
      <c r="BB267" s="1"/>
      <c r="BC267" s="28" t="s">
        <v>1634</v>
      </c>
      <c r="BD267" s="1" t="str">
        <f>IF(BC267="","",VLOOKUP(BC267,評価表!$B$2:$C$15,2))</f>
        <v/>
      </c>
      <c r="BE267" s="28" t="s">
        <v>1634</v>
      </c>
      <c r="BF267" s="1" t="str">
        <f>IF(BE267="","",VLOOKUP(BE267,評価表!$B$2:$C$15,2))</f>
        <v/>
      </c>
      <c r="BG267" s="57" t="s">
        <v>33</v>
      </c>
      <c r="BH267" s="1"/>
      <c r="BI267" s="1"/>
      <c r="BJ267" s="1"/>
      <c r="BK267" s="98">
        <f>MAX(L267:BJ267)</f>
        <v>8.85</v>
      </c>
      <c r="BL267" s="98">
        <f>MIN(L267:BK267)</f>
        <v>8.85</v>
      </c>
      <c r="BM267" s="81" t="str">
        <f>IF(BL267="","",VLOOKUP(BL267,評価表!$B$3:$C$15,2))</f>
        <v>☆８</v>
      </c>
      <c r="BN267" s="98">
        <f>BK267-BL267</f>
        <v>0</v>
      </c>
      <c r="BO267" s="98" t="str">
        <f>E267</f>
        <v>おおさわ　じんたろう</v>
      </c>
    </row>
    <row r="268" spans="1:67" ht="20.100000000000001" hidden="1" customHeight="1">
      <c r="A268" s="62">
        <v>266</v>
      </c>
      <c r="B268" s="66" t="s">
        <v>421</v>
      </c>
      <c r="C268" s="65" t="s">
        <v>917</v>
      </c>
      <c r="D268" s="65" t="s">
        <v>915</v>
      </c>
      <c r="E268" s="62" t="s">
        <v>918</v>
      </c>
      <c r="F268" s="62" t="s">
        <v>29</v>
      </c>
      <c r="G268" s="78">
        <v>40629</v>
      </c>
      <c r="H268" s="74">
        <f ca="1">DATEDIF($G268,TODAY(),"Y")</f>
        <v>13</v>
      </c>
      <c r="I268" s="82" t="str">
        <f ca="1">CHOOSE(DATEDIF(G268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68" s="62" t="s">
        <v>919</v>
      </c>
      <c r="K268" s="70"/>
      <c r="L268" s="1"/>
      <c r="M268" s="28" t="str">
        <f>IF(L268="","",VLOOKUP(L268,評価表!$B$2:$C$15,2))</f>
        <v/>
      </c>
      <c r="N268" s="1"/>
      <c r="O268" s="28" t="s">
        <v>1634</v>
      </c>
      <c r="P268" s="1"/>
      <c r="Q268" s="28" t="s">
        <v>1634</v>
      </c>
      <c r="R268" s="37"/>
      <c r="S268" s="1"/>
      <c r="T268" s="28" t="s">
        <v>1634</v>
      </c>
      <c r="U268" s="1"/>
      <c r="V268" s="28" t="s">
        <v>1634</v>
      </c>
      <c r="W268" s="1"/>
      <c r="X268" s="28" t="s">
        <v>1634</v>
      </c>
      <c r="Y268" s="1"/>
      <c r="Z268" s="28" t="s">
        <v>1634</v>
      </c>
      <c r="AA268" s="1"/>
      <c r="AB268" s="28" t="s">
        <v>1634</v>
      </c>
      <c r="AC268" s="37"/>
      <c r="AD268" s="1"/>
      <c r="AE268" s="28" t="s">
        <v>1634</v>
      </c>
      <c r="AF268" s="1"/>
      <c r="AG268" s="28" t="s">
        <v>1634</v>
      </c>
      <c r="AH268" s="1"/>
      <c r="AI268" s="28" t="s">
        <v>1634</v>
      </c>
      <c r="AJ268" s="1"/>
      <c r="AK268" s="28" t="s">
        <v>1634</v>
      </c>
      <c r="AL268" s="1"/>
      <c r="AM268" s="28" t="s">
        <v>1634</v>
      </c>
      <c r="AN268" s="37"/>
      <c r="AO268" s="1"/>
      <c r="AP268" s="28" t="s">
        <v>1634</v>
      </c>
      <c r="AQ268" s="36"/>
      <c r="AR268" s="28" t="s">
        <v>1634</v>
      </c>
      <c r="AS268" s="36" t="str">
        <f>IF(AR268="","",VLOOKUP(AR268,評価表!$B$2:$C$15,2))</f>
        <v/>
      </c>
      <c r="AT268" s="28" t="s">
        <v>1634</v>
      </c>
      <c r="AU268" s="36" t="str">
        <f>IF(AT268="","",VLOOKUP(AT268,評価表!$B$2:$C$15,2))</f>
        <v/>
      </c>
      <c r="AV268" s="28" t="s">
        <v>1634</v>
      </c>
      <c r="AW268" s="37"/>
      <c r="AX268" s="36" t="str">
        <f>IF(AV268="","",VLOOKUP(AV268,評価表!$B$2:$C$15,2))</f>
        <v/>
      </c>
      <c r="AY268" s="28" t="s">
        <v>1634</v>
      </c>
      <c r="AZ268" s="36" t="str">
        <f>IF(AY268="","",VLOOKUP(AY268,評価表!$B$2:$C$15,2))</f>
        <v/>
      </c>
      <c r="BA268" s="28" t="s">
        <v>1634</v>
      </c>
      <c r="BB268" s="36" t="str">
        <f>IF(BA268="","",VLOOKUP(BA268,評価表!$B$2:$C$15,2))</f>
        <v/>
      </c>
      <c r="BC268" s="28" t="s">
        <v>1634</v>
      </c>
      <c r="BD268" s="36" t="str">
        <f>IF(BC268="","",VLOOKUP(BC268,評価表!$B$2:$C$15,2))</f>
        <v/>
      </c>
      <c r="BE268" s="28" t="s">
        <v>1634</v>
      </c>
      <c r="BF268" s="36" t="str">
        <f>IF(BE268="","",VLOOKUP(BE268,評価表!$B$2:$C$15,2))</f>
        <v/>
      </c>
      <c r="BG268" s="37"/>
      <c r="BH268" s="36"/>
      <c r="BI268" s="36"/>
      <c r="BJ268" s="36"/>
      <c r="BK268" s="98">
        <f>MAX(L268:BJ268)</f>
        <v>0</v>
      </c>
      <c r="BL268" s="98">
        <f>MIN(L268:BK268)</f>
        <v>0</v>
      </c>
      <c r="BM268" s="81" t="e">
        <f>IF(BL268="","",VLOOKUP(BL268,評価表!$B$3:$C$15,2))</f>
        <v>#N/A</v>
      </c>
      <c r="BN268" s="98">
        <f>BK268-BL268</f>
        <v>0</v>
      </c>
      <c r="BO268" s="98" t="str">
        <f>E268</f>
        <v>たかの　あらた</v>
      </c>
    </row>
    <row r="269" spans="1:67" ht="20.100000000000001" customHeight="1">
      <c r="A269" s="62">
        <v>408</v>
      </c>
      <c r="B269" s="73" t="s">
        <v>325</v>
      </c>
      <c r="C269" s="65" t="s">
        <v>179</v>
      </c>
      <c r="D269" s="62" t="s">
        <v>1232</v>
      </c>
      <c r="E269" s="62" t="s">
        <v>259</v>
      </c>
      <c r="F269" s="62" t="s">
        <v>32</v>
      </c>
      <c r="G269" s="78">
        <v>41261</v>
      </c>
      <c r="H269" s="74">
        <f ca="1">DATEDIF($G269,TODAY(),"Y")</f>
        <v>11</v>
      </c>
      <c r="I269" s="82" t="str">
        <f ca="1">CHOOSE(DATEDIF(G269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69" s="62" t="s">
        <v>1233</v>
      </c>
      <c r="K269" s="69"/>
      <c r="L269" s="1"/>
      <c r="M269" s="28" t="str">
        <f>IF(L269="","",VLOOKUP(L269,評価表!$B$2:$C$15,2))</f>
        <v/>
      </c>
      <c r="N269" s="1"/>
      <c r="O269" s="28" t="s">
        <v>1634</v>
      </c>
      <c r="P269" s="1"/>
      <c r="Q269" s="28" t="s">
        <v>1634</v>
      </c>
      <c r="R269" s="57"/>
      <c r="S269" s="1"/>
      <c r="T269" s="28" t="s">
        <v>1634</v>
      </c>
      <c r="U269" s="1"/>
      <c r="V269" s="28" t="s">
        <v>1634</v>
      </c>
      <c r="W269" s="1"/>
      <c r="X269" s="28" t="s">
        <v>1634</v>
      </c>
      <c r="Y269" s="1"/>
      <c r="Z269" s="28" t="s">
        <v>1634</v>
      </c>
      <c r="AA269" s="1"/>
      <c r="AB269" s="28" t="s">
        <v>1634</v>
      </c>
      <c r="AC269" s="57"/>
      <c r="AD269" s="1"/>
      <c r="AE269" s="28" t="s">
        <v>1634</v>
      </c>
      <c r="AF269" s="1"/>
      <c r="AG269" s="28" t="s">
        <v>1634</v>
      </c>
      <c r="AH269" s="1"/>
      <c r="AI269" s="28" t="s">
        <v>1634</v>
      </c>
      <c r="AJ269" s="1"/>
      <c r="AK269" s="28" t="s">
        <v>1634</v>
      </c>
      <c r="AL269" s="1"/>
      <c r="AM269" s="28" t="s">
        <v>1634</v>
      </c>
      <c r="AN269" s="57" t="s">
        <v>33</v>
      </c>
      <c r="AO269" s="1"/>
      <c r="AP269" s="28" t="s">
        <v>1634</v>
      </c>
      <c r="AQ269" s="1">
        <v>9.1999999999999993</v>
      </c>
      <c r="AR269" s="28" t="s">
        <v>8</v>
      </c>
      <c r="AS269" s="1"/>
      <c r="AT269" s="28" t="s">
        <v>1634</v>
      </c>
      <c r="AU269" s="1">
        <v>9.19</v>
      </c>
      <c r="AV269" s="28" t="s">
        <v>8</v>
      </c>
      <c r="AW269" s="57" t="s">
        <v>34</v>
      </c>
      <c r="AX269" s="1">
        <v>8.94</v>
      </c>
      <c r="AY269" s="28" t="s">
        <v>7</v>
      </c>
      <c r="AZ269" s="1">
        <v>8.86</v>
      </c>
      <c r="BA269" s="28" t="s">
        <v>7</v>
      </c>
      <c r="BB269" s="1"/>
      <c r="BC269" s="28" t="s">
        <v>1634</v>
      </c>
      <c r="BD269" s="1" t="str">
        <f>IF(BC269="","",VLOOKUP(BC269,評価表!$B$2:$C$15,2))</f>
        <v/>
      </c>
      <c r="BE269" s="28" t="s">
        <v>1634</v>
      </c>
      <c r="BF269" s="1" t="str">
        <f>IF(BE269="","",VLOOKUP(BE269,評価表!$B$2:$C$15,2))</f>
        <v/>
      </c>
      <c r="BG269" s="57" t="s">
        <v>34</v>
      </c>
      <c r="BH269" s="1"/>
      <c r="BI269" s="1"/>
      <c r="BJ269" s="1"/>
      <c r="BK269" s="98">
        <f>MAX(L269:BJ269)</f>
        <v>9.1999999999999993</v>
      </c>
      <c r="BL269" s="98">
        <f>MIN(L269:BK269)</f>
        <v>8.86</v>
      </c>
      <c r="BM269" s="81" t="str">
        <f>IF(BL269="","",VLOOKUP(BL269,評価表!$B$3:$C$15,2))</f>
        <v>☆８</v>
      </c>
      <c r="BN269" s="98">
        <f>BK269-BL269</f>
        <v>0.33999999999999986</v>
      </c>
      <c r="BO269" s="98" t="str">
        <f>E269</f>
        <v>たなかそうご</v>
      </c>
    </row>
    <row r="270" spans="1:67" ht="20.100000000000001" hidden="1" customHeight="1">
      <c r="A270" s="62">
        <v>268</v>
      </c>
      <c r="B270" s="73" t="s">
        <v>921</v>
      </c>
      <c r="C270" s="65" t="s">
        <v>169</v>
      </c>
      <c r="D270" s="65" t="s">
        <v>915</v>
      </c>
      <c r="E270" s="62" t="s">
        <v>211</v>
      </c>
      <c r="F270" s="62" t="s">
        <v>29</v>
      </c>
      <c r="G270" s="78">
        <v>41606</v>
      </c>
      <c r="H270" s="74">
        <f ca="1">DATEDIF($G270,TODAY(),"Y")</f>
        <v>10</v>
      </c>
      <c r="I270" s="82" t="str">
        <f ca="1">CHOOSE(DATEDIF(G270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70" s="62" t="s">
        <v>916</v>
      </c>
      <c r="K270" s="70"/>
      <c r="L270" s="1"/>
      <c r="M270" s="28"/>
      <c r="N270" s="1"/>
      <c r="O270" s="28"/>
      <c r="P270" s="1"/>
      <c r="Q270" s="28"/>
      <c r="R270" s="37"/>
      <c r="S270" s="1"/>
      <c r="T270" s="28"/>
      <c r="U270" s="1"/>
      <c r="V270" s="28"/>
      <c r="W270" s="1"/>
      <c r="X270" s="28"/>
      <c r="Y270" s="1"/>
      <c r="Z270" s="28"/>
      <c r="AA270" s="1"/>
      <c r="AB270" s="28"/>
      <c r="AC270" s="37"/>
      <c r="AD270" s="1"/>
      <c r="AE270" s="28"/>
      <c r="AF270" s="1"/>
      <c r="AG270" s="28"/>
      <c r="AH270" s="1"/>
      <c r="AI270" s="28"/>
      <c r="AJ270" s="1"/>
      <c r="AK270" s="28"/>
      <c r="AL270" s="1"/>
      <c r="AM270" s="28"/>
      <c r="AN270" s="57"/>
      <c r="AO270" s="1"/>
      <c r="AP270" s="28"/>
      <c r="AQ270" s="36"/>
      <c r="AR270" s="28"/>
      <c r="AS270" s="1"/>
      <c r="AT270" s="28"/>
      <c r="AU270" s="1"/>
      <c r="AV270" s="28"/>
      <c r="AW270" s="37"/>
      <c r="AX270" s="1"/>
      <c r="AY270" s="28"/>
      <c r="AZ270" s="1"/>
      <c r="BA270" s="28"/>
      <c r="BB270" s="1"/>
      <c r="BC270" s="28"/>
      <c r="BD270" s="1"/>
      <c r="BE270" s="28"/>
      <c r="BF270" s="1"/>
      <c r="BG270" s="37"/>
      <c r="BH270" s="1"/>
      <c r="BI270" s="1"/>
      <c r="BJ270" s="1"/>
      <c r="BK270" s="98">
        <f>MAX(L270:BJ270)</f>
        <v>0</v>
      </c>
      <c r="BL270" s="98">
        <f>MIN(L270:BK270)</f>
        <v>0</v>
      </c>
      <c r="BM270" s="81" t="e">
        <f>IF(BL270="","",VLOOKUP(BL270,評価表!$B$3:$C$15,2))</f>
        <v>#N/A</v>
      </c>
      <c r="BN270" s="98">
        <f>BK270-BL270</f>
        <v>0</v>
      </c>
      <c r="BO270" s="98" t="str">
        <f>E270</f>
        <v>とくおか　はるま</v>
      </c>
    </row>
    <row r="271" spans="1:67" ht="20.100000000000001" hidden="1" customHeight="1">
      <c r="A271" s="62">
        <v>269</v>
      </c>
      <c r="B271" s="73" t="s">
        <v>913</v>
      </c>
      <c r="C271" s="65" t="s">
        <v>170</v>
      </c>
      <c r="D271" s="65" t="s">
        <v>915</v>
      </c>
      <c r="E271" s="62" t="s">
        <v>212</v>
      </c>
      <c r="F271" s="62" t="s">
        <v>29</v>
      </c>
      <c r="G271" s="78">
        <v>41017</v>
      </c>
      <c r="H271" s="74">
        <f ca="1">DATEDIF($G271,TODAY(),"Y")</f>
        <v>12</v>
      </c>
      <c r="I271" s="82" t="str">
        <f ca="1">CHOOSE(DATEDIF(G271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71" s="62" t="s">
        <v>916</v>
      </c>
      <c r="K271" s="70"/>
      <c r="L271" s="1"/>
      <c r="M271" s="28"/>
      <c r="N271" s="1"/>
      <c r="O271" s="28"/>
      <c r="P271" s="1"/>
      <c r="Q271" s="28"/>
      <c r="R271" s="37"/>
      <c r="S271" s="1"/>
      <c r="T271" s="28"/>
      <c r="U271" s="1"/>
      <c r="V271" s="28"/>
      <c r="W271" s="1"/>
      <c r="X271" s="28"/>
      <c r="Y271" s="1"/>
      <c r="Z271" s="28"/>
      <c r="AA271" s="1"/>
      <c r="AB271" s="28"/>
      <c r="AC271" s="37"/>
      <c r="AD271" s="1"/>
      <c r="AE271" s="28"/>
      <c r="AF271" s="1"/>
      <c r="AG271" s="28"/>
      <c r="AH271" s="1"/>
      <c r="AI271" s="28"/>
      <c r="AJ271" s="1"/>
      <c r="AK271" s="28"/>
      <c r="AL271" s="1"/>
      <c r="AM271" s="28"/>
      <c r="AN271" s="57"/>
      <c r="AO271" s="1"/>
      <c r="AP271" s="28"/>
      <c r="AQ271" s="36"/>
      <c r="AR271" s="28"/>
      <c r="AS271" s="1"/>
      <c r="AT271" s="28"/>
      <c r="AU271" s="1"/>
      <c r="AV271" s="28"/>
      <c r="AW271" s="37"/>
      <c r="AX271" s="1"/>
      <c r="AY271" s="28"/>
      <c r="AZ271" s="1"/>
      <c r="BA271" s="28"/>
      <c r="BB271" s="1"/>
      <c r="BC271" s="28"/>
      <c r="BD271" s="1"/>
      <c r="BE271" s="28"/>
      <c r="BF271" s="1"/>
      <c r="BG271" s="37"/>
      <c r="BH271" s="1"/>
      <c r="BI271" s="1"/>
      <c r="BJ271" s="1"/>
      <c r="BK271" s="98">
        <f>MAX(L271:BJ271)</f>
        <v>0</v>
      </c>
      <c r="BL271" s="98">
        <f>MIN(L271:BK271)</f>
        <v>0</v>
      </c>
      <c r="BM271" s="81" t="e">
        <f>IF(BL271="","",VLOOKUP(BL271,評価表!$B$3:$C$15,2))</f>
        <v>#N/A</v>
      </c>
      <c r="BN271" s="98">
        <f>BK271-BL271</f>
        <v>0</v>
      </c>
      <c r="BO271" s="98" t="str">
        <f>E271</f>
        <v>なおいそうた</v>
      </c>
    </row>
    <row r="272" spans="1:67" ht="20.100000000000001" hidden="1" customHeight="1">
      <c r="A272" s="62">
        <v>270</v>
      </c>
      <c r="B272" s="66" t="s">
        <v>715</v>
      </c>
      <c r="C272" s="65" t="s">
        <v>922</v>
      </c>
      <c r="D272" s="65" t="s">
        <v>915</v>
      </c>
      <c r="E272" s="62" t="s">
        <v>923</v>
      </c>
      <c r="F272" s="62" t="s">
        <v>29</v>
      </c>
      <c r="G272" s="78">
        <v>41238</v>
      </c>
      <c r="H272" s="74">
        <f ca="1">DATEDIF($G272,TODAY(),"Y")</f>
        <v>11</v>
      </c>
      <c r="I272" s="82" t="str">
        <f ca="1">CHOOSE(DATEDIF(G272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72" s="62" t="s">
        <v>916</v>
      </c>
      <c r="K272" s="70"/>
      <c r="L272" s="1"/>
      <c r="M272" s="28"/>
      <c r="N272" s="1"/>
      <c r="O272" s="28"/>
      <c r="P272" s="1"/>
      <c r="Q272" s="28"/>
      <c r="R272" s="37"/>
      <c r="S272" s="1"/>
      <c r="T272" s="28"/>
      <c r="U272" s="1"/>
      <c r="V272" s="28"/>
      <c r="W272" s="1"/>
      <c r="X272" s="28"/>
      <c r="Y272" s="1"/>
      <c r="Z272" s="28"/>
      <c r="AA272" s="1"/>
      <c r="AB272" s="28"/>
      <c r="AC272" s="37"/>
      <c r="AD272" s="1"/>
      <c r="AE272" s="28"/>
      <c r="AF272" s="1"/>
      <c r="AG272" s="28"/>
      <c r="AH272" s="1"/>
      <c r="AI272" s="28"/>
      <c r="AJ272" s="1"/>
      <c r="AK272" s="28"/>
      <c r="AL272" s="1"/>
      <c r="AM272" s="28"/>
      <c r="AN272" s="57"/>
      <c r="AO272" s="1"/>
      <c r="AP272" s="28"/>
      <c r="AQ272" s="36"/>
      <c r="AR272" s="28"/>
      <c r="AS272" s="1"/>
      <c r="AT272" s="28"/>
      <c r="AU272" s="1"/>
      <c r="AV272" s="28"/>
      <c r="AW272" s="37"/>
      <c r="AX272" s="1"/>
      <c r="AY272" s="28"/>
      <c r="AZ272" s="1"/>
      <c r="BA272" s="28"/>
      <c r="BB272" s="1"/>
      <c r="BC272" s="28"/>
      <c r="BD272" s="1"/>
      <c r="BE272" s="28"/>
      <c r="BF272" s="1"/>
      <c r="BG272" s="37"/>
      <c r="BH272" s="1"/>
      <c r="BI272" s="1"/>
      <c r="BJ272" s="1"/>
      <c r="BK272" s="98">
        <f>MAX(L272:BJ272)</f>
        <v>0</v>
      </c>
      <c r="BL272" s="98">
        <f>MIN(L272:BK272)</f>
        <v>0</v>
      </c>
      <c r="BM272" s="81" t="e">
        <f>IF(BL272="","",VLOOKUP(BL272,評価表!$B$3:$C$15,2))</f>
        <v>#N/A</v>
      </c>
      <c r="BN272" s="98">
        <f>BK272-BL272</f>
        <v>0</v>
      </c>
      <c r="BO272" s="98" t="str">
        <f>E272</f>
        <v>なみきやまと</v>
      </c>
    </row>
    <row r="273" spans="1:67" ht="20.100000000000001" hidden="1" customHeight="1">
      <c r="A273" s="62">
        <v>271</v>
      </c>
      <c r="B273" s="66" t="s">
        <v>421</v>
      </c>
      <c r="C273" s="65" t="s">
        <v>924</v>
      </c>
      <c r="D273" s="65" t="s">
        <v>915</v>
      </c>
      <c r="E273" s="62" t="s">
        <v>925</v>
      </c>
      <c r="F273" s="62" t="s">
        <v>29</v>
      </c>
      <c r="G273" s="78">
        <v>41222</v>
      </c>
      <c r="H273" s="74">
        <f ca="1">DATEDIF($G273,TODAY(),"Y")</f>
        <v>11</v>
      </c>
      <c r="I273" s="82" t="str">
        <f ca="1">CHOOSE(DATEDIF(G273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73" s="62" t="s">
        <v>919</v>
      </c>
      <c r="K273" s="70"/>
      <c r="L273" s="1"/>
      <c r="M273" s="28" t="str">
        <f>IF(L273="","",VLOOKUP(L273,評価表!$B$2:$C$15,2))</f>
        <v/>
      </c>
      <c r="N273" s="1"/>
      <c r="O273" s="28" t="s">
        <v>1634</v>
      </c>
      <c r="P273" s="1"/>
      <c r="Q273" s="28" t="s">
        <v>1634</v>
      </c>
      <c r="R273" s="37"/>
      <c r="S273" s="1"/>
      <c r="T273" s="28" t="s">
        <v>1634</v>
      </c>
      <c r="U273" s="1"/>
      <c r="V273" s="28" t="s">
        <v>1634</v>
      </c>
      <c r="W273" s="1"/>
      <c r="X273" s="28" t="s">
        <v>1634</v>
      </c>
      <c r="Y273" s="1"/>
      <c r="Z273" s="28" t="s">
        <v>1634</v>
      </c>
      <c r="AA273" s="1"/>
      <c r="AB273" s="28" t="s">
        <v>1634</v>
      </c>
      <c r="AC273" s="37"/>
      <c r="AD273" s="1"/>
      <c r="AE273" s="28" t="s">
        <v>1634</v>
      </c>
      <c r="AF273" s="1"/>
      <c r="AG273" s="28" t="s">
        <v>1634</v>
      </c>
      <c r="AH273" s="1"/>
      <c r="AI273" s="28" t="s">
        <v>1634</v>
      </c>
      <c r="AJ273" s="1"/>
      <c r="AK273" s="28" t="s">
        <v>1634</v>
      </c>
      <c r="AL273" s="1"/>
      <c r="AM273" s="28" t="s">
        <v>1634</v>
      </c>
      <c r="AN273" s="37"/>
      <c r="AO273" s="1"/>
      <c r="AP273" s="28" t="s">
        <v>1634</v>
      </c>
      <c r="AQ273" s="36"/>
      <c r="AR273" s="28" t="s">
        <v>1634</v>
      </c>
      <c r="AS273" s="36" t="str">
        <f>IF(AR273="","",VLOOKUP(AR273,評価表!$B$2:$C$15,2))</f>
        <v/>
      </c>
      <c r="AT273" s="28" t="s">
        <v>1634</v>
      </c>
      <c r="AU273" s="36" t="str">
        <f>IF(AT273="","",VLOOKUP(AT273,評価表!$B$2:$C$15,2))</f>
        <v/>
      </c>
      <c r="AV273" s="28" t="s">
        <v>1634</v>
      </c>
      <c r="AW273" s="37"/>
      <c r="AX273" s="36" t="str">
        <f>IF(AV273="","",VLOOKUP(AV273,評価表!$B$2:$C$15,2))</f>
        <v/>
      </c>
      <c r="AY273" s="28" t="s">
        <v>1634</v>
      </c>
      <c r="AZ273" s="36" t="str">
        <f>IF(AY273="","",VLOOKUP(AY273,評価表!$B$2:$C$15,2))</f>
        <v/>
      </c>
      <c r="BA273" s="28" t="s">
        <v>1634</v>
      </c>
      <c r="BB273" s="36" t="str">
        <f>IF(BA273="","",VLOOKUP(BA273,評価表!$B$2:$C$15,2))</f>
        <v/>
      </c>
      <c r="BC273" s="28" t="s">
        <v>1634</v>
      </c>
      <c r="BD273" s="36" t="str">
        <f>IF(BC273="","",VLOOKUP(BC273,評価表!$B$2:$C$15,2))</f>
        <v/>
      </c>
      <c r="BE273" s="28" t="s">
        <v>1634</v>
      </c>
      <c r="BF273" s="36" t="str">
        <f>IF(BE273="","",VLOOKUP(BE273,評価表!$B$2:$C$15,2))</f>
        <v/>
      </c>
      <c r="BG273" s="37"/>
      <c r="BH273" s="36"/>
      <c r="BI273" s="36"/>
      <c r="BJ273" s="36"/>
      <c r="BK273" s="98">
        <f>MAX(L273:BJ273)</f>
        <v>0</v>
      </c>
      <c r="BL273" s="98">
        <f>MIN(L273:BK273)</f>
        <v>0</v>
      </c>
      <c r="BM273" s="81" t="e">
        <f>IF(BL273="","",VLOOKUP(BL273,評価表!$B$3:$C$15,2))</f>
        <v>#N/A</v>
      </c>
      <c r="BN273" s="98">
        <f>BK273-BL273</f>
        <v>0</v>
      </c>
      <c r="BO273" s="98" t="str">
        <f>E273</f>
        <v>すがのいおり</v>
      </c>
    </row>
    <row r="274" spans="1:67" ht="20.100000000000001" customHeight="1">
      <c r="A274" s="62">
        <v>203</v>
      </c>
      <c r="B274" s="73" t="s">
        <v>758</v>
      </c>
      <c r="C274" s="65" t="s">
        <v>80</v>
      </c>
      <c r="D274" s="65" t="s">
        <v>56</v>
      </c>
      <c r="E274" s="62" t="s">
        <v>799</v>
      </c>
      <c r="F274" s="62" t="s">
        <v>29</v>
      </c>
      <c r="G274" s="78">
        <v>40511</v>
      </c>
      <c r="H274" s="74">
        <f ca="1">DATEDIF($G274,TODAY(),"Y")</f>
        <v>13</v>
      </c>
      <c r="I274" s="82" t="str">
        <f ca="1">CHOOSE(DATEDIF(G274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74" s="62" t="s">
        <v>730</v>
      </c>
      <c r="K274" s="69" t="s">
        <v>35</v>
      </c>
      <c r="L274" s="1">
        <v>9.43</v>
      </c>
      <c r="M274" s="28" t="s">
        <v>8</v>
      </c>
      <c r="N274" s="1">
        <v>9.83</v>
      </c>
      <c r="O274" s="28" t="s">
        <v>9</v>
      </c>
      <c r="P274" s="1">
        <v>9.57</v>
      </c>
      <c r="Q274" s="28" t="s">
        <v>9</v>
      </c>
      <c r="R274" s="57" t="s">
        <v>33</v>
      </c>
      <c r="S274" s="1">
        <v>9.36</v>
      </c>
      <c r="T274" s="28" t="s">
        <v>8</v>
      </c>
      <c r="U274" s="1">
        <v>9.18</v>
      </c>
      <c r="V274" s="28" t="s">
        <v>8</v>
      </c>
      <c r="W274" s="1">
        <v>9.26</v>
      </c>
      <c r="X274" s="28" t="s">
        <v>8</v>
      </c>
      <c r="Y274" s="1">
        <v>9.2799999999999994</v>
      </c>
      <c r="Z274" s="28" t="s">
        <v>8</v>
      </c>
      <c r="AA274" s="1">
        <v>9.19</v>
      </c>
      <c r="AB274" s="28" t="s">
        <v>8</v>
      </c>
      <c r="AC274" s="57" t="s">
        <v>34</v>
      </c>
      <c r="AD274" s="1"/>
      <c r="AE274" s="28" t="s">
        <v>1634</v>
      </c>
      <c r="AF274" s="1">
        <v>9.09</v>
      </c>
      <c r="AG274" s="28" t="s">
        <v>8</v>
      </c>
      <c r="AH274" s="1"/>
      <c r="AI274" s="28" t="s">
        <v>1634</v>
      </c>
      <c r="AJ274" s="1"/>
      <c r="AK274" s="28" t="s">
        <v>1634</v>
      </c>
      <c r="AL274" s="1"/>
      <c r="AM274" s="28" t="s">
        <v>1634</v>
      </c>
      <c r="AN274" s="57" t="s">
        <v>30</v>
      </c>
      <c r="AO274" s="1"/>
      <c r="AP274" s="28" t="s">
        <v>1634</v>
      </c>
      <c r="AQ274" s="1"/>
      <c r="AR274" s="28" t="s">
        <v>1634</v>
      </c>
      <c r="AS274" s="1"/>
      <c r="AT274" s="28" t="s">
        <v>1634</v>
      </c>
      <c r="AU274" s="1">
        <v>8.9</v>
      </c>
      <c r="AV274" s="28" t="s">
        <v>7</v>
      </c>
      <c r="AW274" s="57"/>
      <c r="AX274" s="1"/>
      <c r="AY274" s="28" t="s">
        <v>1634</v>
      </c>
      <c r="AZ274" s="1" t="str">
        <f>IF(AY274="","",VLOOKUP(AY274,評価表!$B$2:$C$15,2))</f>
        <v/>
      </c>
      <c r="BA274" s="28" t="s">
        <v>1634</v>
      </c>
      <c r="BB274" s="1" t="str">
        <f>IF(BA274="","",VLOOKUP(BA274,評価表!$B$2:$C$15,2))</f>
        <v/>
      </c>
      <c r="BC274" s="28" t="s">
        <v>1634</v>
      </c>
      <c r="BD274" s="1" t="str">
        <f>IF(BC274="","",VLOOKUP(BC274,評価表!$B$2:$C$15,2))</f>
        <v/>
      </c>
      <c r="BE274" s="28" t="s">
        <v>1634</v>
      </c>
      <c r="BF274" s="1" t="str">
        <f>IF(BE274="","",VLOOKUP(BE274,評価表!$B$2:$C$15,2))</f>
        <v/>
      </c>
      <c r="BG274" s="57"/>
      <c r="BH274" s="1"/>
      <c r="BI274" s="1"/>
      <c r="BJ274" s="1"/>
      <c r="BK274" s="98">
        <f>MAX(L274:BJ274)</f>
        <v>9.83</v>
      </c>
      <c r="BL274" s="98">
        <f>MIN(L274:BK274)</f>
        <v>8.9</v>
      </c>
      <c r="BM274" s="81" t="str">
        <f>IF(BL274="","",VLOOKUP(BL274,評価表!$B$3:$C$15,2))</f>
        <v>☆８</v>
      </c>
      <c r="BN274" s="98">
        <f>BK274-BL274</f>
        <v>0.92999999999999972</v>
      </c>
      <c r="BO274" s="98" t="str">
        <f>E274</f>
        <v>かわかみりょうた</v>
      </c>
    </row>
    <row r="275" spans="1:67" ht="20.100000000000001" customHeight="1">
      <c r="A275" s="62">
        <v>17</v>
      </c>
      <c r="B275" s="73" t="s">
        <v>366</v>
      </c>
      <c r="C275" s="72" t="s">
        <v>62</v>
      </c>
      <c r="D275" s="65" t="s">
        <v>146</v>
      </c>
      <c r="E275" s="62" t="s">
        <v>367</v>
      </c>
      <c r="F275" s="62" t="s">
        <v>29</v>
      </c>
      <c r="G275" s="78">
        <v>40990</v>
      </c>
      <c r="H275" s="62">
        <f ca="1">DATEDIF($G275,TODAY(),"Y")</f>
        <v>12</v>
      </c>
      <c r="I275" s="82" t="str">
        <f ca="1">CHOOSE(DATEDIF(G275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75" s="67" t="s">
        <v>352</v>
      </c>
      <c r="K275" s="69" t="s">
        <v>31</v>
      </c>
      <c r="L275" s="1">
        <v>9.65</v>
      </c>
      <c r="M275" s="28" t="s">
        <v>9</v>
      </c>
      <c r="N275" s="1"/>
      <c r="O275" s="28" t="s">
        <v>1634</v>
      </c>
      <c r="P275" s="1">
        <v>9.19</v>
      </c>
      <c r="Q275" s="28" t="s">
        <v>8</v>
      </c>
      <c r="R275" s="57" t="s">
        <v>35</v>
      </c>
      <c r="S275" s="1">
        <v>9.25</v>
      </c>
      <c r="T275" s="28" t="s">
        <v>8</v>
      </c>
      <c r="U275" s="1"/>
      <c r="V275" s="28" t="s">
        <v>1634</v>
      </c>
      <c r="W275" s="1"/>
      <c r="X275" s="28" t="s">
        <v>1634</v>
      </c>
      <c r="Y275" s="1">
        <v>9.26</v>
      </c>
      <c r="Z275" s="28" t="s">
        <v>8</v>
      </c>
      <c r="AA275" s="1"/>
      <c r="AB275" s="28" t="s">
        <v>1634</v>
      </c>
      <c r="AC275" s="57" t="s">
        <v>33</v>
      </c>
      <c r="AD275" s="1">
        <v>9.1300000000000008</v>
      </c>
      <c r="AE275" s="28" t="s">
        <v>8</v>
      </c>
      <c r="AF275" s="1"/>
      <c r="AG275" s="28" t="s">
        <v>1634</v>
      </c>
      <c r="AH275" s="1">
        <v>8.93</v>
      </c>
      <c r="AI275" s="28" t="s">
        <v>7</v>
      </c>
      <c r="AJ275" s="1">
        <v>8.9</v>
      </c>
      <c r="AK275" s="28" t="s">
        <v>7</v>
      </c>
      <c r="AL275" s="1"/>
      <c r="AM275" s="28" t="s">
        <v>1634</v>
      </c>
      <c r="AN275" s="57"/>
      <c r="AO275" s="1"/>
      <c r="AP275" s="28" t="s">
        <v>1634</v>
      </c>
      <c r="AQ275" s="1"/>
      <c r="AR275" s="28" t="s">
        <v>1634</v>
      </c>
      <c r="AS275" s="1" t="str">
        <f>IF(AR275="","",VLOOKUP(AR275,評価表!$B$2:$C$15,2))</f>
        <v/>
      </c>
      <c r="AT275" s="28" t="s">
        <v>1634</v>
      </c>
      <c r="AU275" s="1"/>
      <c r="AV275" s="28" t="s">
        <v>1634</v>
      </c>
      <c r="AW275" s="57"/>
      <c r="AX275" s="1"/>
      <c r="AY275" s="28" t="s">
        <v>1634</v>
      </c>
      <c r="AZ275" s="1" t="str">
        <f>IF(AY275="","",VLOOKUP(AY275,評価表!$B$2:$C$15,2))</f>
        <v/>
      </c>
      <c r="BA275" s="28" t="s">
        <v>1634</v>
      </c>
      <c r="BB275" s="1" t="str">
        <f>IF(BA275="","",VLOOKUP(BA275,評価表!$B$2:$C$15,2))</f>
        <v/>
      </c>
      <c r="BC275" s="28" t="s">
        <v>1634</v>
      </c>
      <c r="BD275" s="1" t="str">
        <f>IF(BC275="","",VLOOKUP(BC275,評価表!$B$2:$C$15,2))</f>
        <v/>
      </c>
      <c r="BE275" s="28" t="s">
        <v>1634</v>
      </c>
      <c r="BF275" s="1" t="str">
        <f>IF(BE275="","",VLOOKUP(BE275,評価表!$B$2:$C$15,2))</f>
        <v/>
      </c>
      <c r="BG275" s="57"/>
      <c r="BH275" s="1"/>
      <c r="BI275" s="1"/>
      <c r="BJ275" s="1"/>
      <c r="BK275" s="98">
        <f>MAX(L275:BJ275)</f>
        <v>9.65</v>
      </c>
      <c r="BL275" s="98">
        <f>MIN(L275:BK275)</f>
        <v>8.9</v>
      </c>
      <c r="BM275" s="81" t="str">
        <f>IF(BL275="","",VLOOKUP(BL275,評価表!$B$3:$C$15,2))</f>
        <v>☆８</v>
      </c>
      <c r="BN275" s="98">
        <f>BK275-BL275</f>
        <v>0.75</v>
      </c>
      <c r="BO275" s="98" t="str">
        <f>E275</f>
        <v>もり  ゆうと</v>
      </c>
    </row>
    <row r="276" spans="1:67" ht="20.100000000000001" hidden="1" customHeight="1">
      <c r="A276" s="62">
        <v>274</v>
      </c>
      <c r="B276" s="64" t="s">
        <v>322</v>
      </c>
      <c r="C276" s="65" t="s">
        <v>932</v>
      </c>
      <c r="D276" s="62" t="s">
        <v>145</v>
      </c>
      <c r="E276" s="62" t="s">
        <v>933</v>
      </c>
      <c r="F276" s="62" t="s">
        <v>29</v>
      </c>
      <c r="G276" s="78">
        <v>41324</v>
      </c>
      <c r="H276" s="74">
        <f ca="1">DATEDIF($G276,TODAY(),"Y")</f>
        <v>11</v>
      </c>
      <c r="I276" s="82" t="str">
        <f ca="1">CHOOSE(DATEDIF(G276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76" s="62" t="s">
        <v>379</v>
      </c>
      <c r="K276" s="70"/>
      <c r="L276" s="1"/>
      <c r="M276" s="28"/>
      <c r="N276" s="1"/>
      <c r="O276" s="28"/>
      <c r="P276" s="1"/>
      <c r="Q276" s="28"/>
      <c r="R276" s="37"/>
      <c r="S276" s="1"/>
      <c r="T276" s="28"/>
      <c r="U276" s="1"/>
      <c r="V276" s="28"/>
      <c r="W276" s="1"/>
      <c r="X276" s="28"/>
      <c r="Y276" s="1"/>
      <c r="Z276" s="28"/>
      <c r="AA276" s="1"/>
      <c r="AB276" s="28"/>
      <c r="AC276" s="37"/>
      <c r="AD276" s="1"/>
      <c r="AE276" s="28"/>
      <c r="AF276" s="1"/>
      <c r="AG276" s="28"/>
      <c r="AH276" s="1"/>
      <c r="AI276" s="28"/>
      <c r="AJ276" s="1"/>
      <c r="AK276" s="28"/>
      <c r="AL276" s="1"/>
      <c r="AM276" s="28"/>
      <c r="AN276" s="57"/>
      <c r="AO276" s="1"/>
      <c r="AP276" s="28"/>
      <c r="AQ276" s="36"/>
      <c r="AR276" s="28"/>
      <c r="AS276" s="1"/>
      <c r="AT276" s="28"/>
      <c r="AU276" s="1"/>
      <c r="AV276" s="28"/>
      <c r="AW276" s="37"/>
      <c r="AX276" s="1"/>
      <c r="AY276" s="28"/>
      <c r="AZ276" s="1"/>
      <c r="BA276" s="28"/>
      <c r="BB276" s="1"/>
      <c r="BC276" s="28"/>
      <c r="BD276" s="1"/>
      <c r="BE276" s="28"/>
      <c r="BF276" s="1"/>
      <c r="BG276" s="37"/>
      <c r="BH276" s="1"/>
      <c r="BI276" s="1"/>
      <c r="BJ276" s="1"/>
      <c r="BK276" s="98">
        <f>MAX(L276:BJ276)</f>
        <v>0</v>
      </c>
      <c r="BL276" s="98">
        <f>MIN(L276:BK276)</f>
        <v>0</v>
      </c>
      <c r="BM276" s="81" t="e">
        <f>IF(BL276="","",VLOOKUP(BL276,評価表!$B$3:$C$15,2))</f>
        <v>#N/A</v>
      </c>
      <c r="BN276" s="98">
        <f>BK276-BL276</f>
        <v>0</v>
      </c>
      <c r="BO276" s="98" t="str">
        <f>E276</f>
        <v>やました　はると</v>
      </c>
    </row>
    <row r="277" spans="1:67" ht="20.100000000000001" customHeight="1">
      <c r="A277" s="62">
        <v>413</v>
      </c>
      <c r="B277" s="73" t="s">
        <v>1245</v>
      </c>
      <c r="C277" s="65" t="s">
        <v>180</v>
      </c>
      <c r="D277" s="62" t="s">
        <v>146</v>
      </c>
      <c r="E277" s="62" t="s">
        <v>261</v>
      </c>
      <c r="F277" s="62" t="s">
        <v>36</v>
      </c>
      <c r="G277" s="78">
        <v>40782</v>
      </c>
      <c r="H277" s="74">
        <f ca="1">DATEDIF($G277,TODAY(),"Y")</f>
        <v>12</v>
      </c>
      <c r="I277" s="82" t="str">
        <f ca="1">CHOOSE(DATEDIF(G277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77" s="62" t="s">
        <v>612</v>
      </c>
      <c r="K277" s="69"/>
      <c r="L277" s="1"/>
      <c r="M277" s="28" t="str">
        <f>IF(L277="","",VLOOKUP(L277,評価表!$B$2:$C$15,2))</f>
        <v/>
      </c>
      <c r="N277" s="1"/>
      <c r="O277" s="28" t="s">
        <v>1634</v>
      </c>
      <c r="P277" s="1"/>
      <c r="Q277" s="28" t="s">
        <v>1634</v>
      </c>
      <c r="R277" s="57"/>
      <c r="S277" s="1"/>
      <c r="T277" s="28" t="s">
        <v>1634</v>
      </c>
      <c r="U277" s="1"/>
      <c r="V277" s="28" t="s">
        <v>1634</v>
      </c>
      <c r="W277" s="1"/>
      <c r="X277" s="28" t="s">
        <v>1634</v>
      </c>
      <c r="Y277" s="1"/>
      <c r="Z277" s="28" t="s">
        <v>1634</v>
      </c>
      <c r="AA277" s="1"/>
      <c r="AB277" s="28" t="s">
        <v>1634</v>
      </c>
      <c r="AC277" s="57" t="s">
        <v>33</v>
      </c>
      <c r="AD277" s="1"/>
      <c r="AE277" s="28" t="s">
        <v>1634</v>
      </c>
      <c r="AF277" s="1">
        <v>8.93</v>
      </c>
      <c r="AG277" s="28" t="s">
        <v>7</v>
      </c>
      <c r="AH277" s="1"/>
      <c r="AI277" s="28" t="s">
        <v>1634</v>
      </c>
      <c r="AJ277" s="1"/>
      <c r="AK277" s="28" t="s">
        <v>1634</v>
      </c>
      <c r="AL277" s="1"/>
      <c r="AM277" s="28" t="s">
        <v>1634</v>
      </c>
      <c r="AN277" s="57"/>
      <c r="AO277" s="1"/>
      <c r="AP277" s="28" t="s">
        <v>1634</v>
      </c>
      <c r="AQ277" s="1"/>
      <c r="AR277" s="28" t="s">
        <v>1634</v>
      </c>
      <c r="AS277" s="1" t="str">
        <f>IF(AR277="","",VLOOKUP(AR277,評価表!$B$2:$C$15,2))</f>
        <v/>
      </c>
      <c r="AT277" s="28" t="s">
        <v>1634</v>
      </c>
      <c r="AU277" s="1" t="str">
        <f>IF(AT277="","",VLOOKUP(AT277,評価表!$B$2:$C$15,2))</f>
        <v/>
      </c>
      <c r="AV277" s="28" t="s">
        <v>1634</v>
      </c>
      <c r="AW277" s="57"/>
      <c r="AX277" s="1"/>
      <c r="AY277" s="28" t="s">
        <v>1634</v>
      </c>
      <c r="AZ277" s="1" t="str">
        <f>IF(AY277="","",VLOOKUP(AY277,評価表!$B$2:$C$15,2))</f>
        <v/>
      </c>
      <c r="BA277" s="28" t="s">
        <v>1634</v>
      </c>
      <c r="BB277" s="1" t="str">
        <f>IF(BA277="","",VLOOKUP(BA277,評価表!$B$2:$C$15,2))</f>
        <v/>
      </c>
      <c r="BC277" s="28" t="s">
        <v>1634</v>
      </c>
      <c r="BD277" s="1" t="str">
        <f>IF(BC277="","",VLOOKUP(BC277,評価表!$B$2:$C$15,2))</f>
        <v/>
      </c>
      <c r="BE277" s="28" t="s">
        <v>1634</v>
      </c>
      <c r="BF277" s="1" t="str">
        <f>IF(BE277="","",VLOOKUP(BE277,評価表!$B$2:$C$15,2))</f>
        <v/>
      </c>
      <c r="BG277" s="57"/>
      <c r="BH277" s="1"/>
      <c r="BI277" s="1"/>
      <c r="BJ277" s="1"/>
      <c r="BK277" s="98">
        <f>MAX(L277:BJ277)</f>
        <v>8.93</v>
      </c>
      <c r="BL277" s="98">
        <f>MIN(L277:BK277)</f>
        <v>8.93</v>
      </c>
      <c r="BM277" s="81" t="str">
        <f>IF(BL277="","",VLOOKUP(BL277,評価表!$B$3:$C$15,2))</f>
        <v>☆８</v>
      </c>
      <c r="BN277" s="98">
        <f>BK277-BL277</f>
        <v>0</v>
      </c>
      <c r="BO277" s="98" t="str">
        <f>E277</f>
        <v>ねぎしれいこ</v>
      </c>
    </row>
    <row r="278" spans="1:67" ht="20.100000000000001" customHeight="1">
      <c r="A278" s="62">
        <v>10007</v>
      </c>
      <c r="B278" s="73" t="s">
        <v>1781</v>
      </c>
      <c r="C278" s="74"/>
      <c r="D278" s="80"/>
      <c r="E278" s="62" t="s">
        <v>1789</v>
      </c>
      <c r="F278" s="98" t="s">
        <v>32</v>
      </c>
      <c r="G278" s="99"/>
      <c r="H278" s="98"/>
      <c r="I278" s="98"/>
      <c r="J278" s="98"/>
      <c r="K278" s="69"/>
      <c r="L278" s="1"/>
      <c r="M278" s="28" t="str">
        <f>IF(L278="","",VLOOKUP(L278,評価表!$B$2:$C$15,2))</f>
        <v/>
      </c>
      <c r="N278" s="1"/>
      <c r="O278" s="28" t="s">
        <v>1634</v>
      </c>
      <c r="P278" s="1"/>
      <c r="Q278" s="28" t="s">
        <v>1634</v>
      </c>
      <c r="R278" s="57" t="s">
        <v>31</v>
      </c>
      <c r="S278" s="1"/>
      <c r="T278" s="28" t="s">
        <v>1634</v>
      </c>
      <c r="U278" s="1"/>
      <c r="V278" s="28" t="s">
        <v>1634</v>
      </c>
      <c r="W278" s="1"/>
      <c r="X278" s="28" t="s">
        <v>1634</v>
      </c>
      <c r="Y278" s="1">
        <v>8.9499999999999993</v>
      </c>
      <c r="Z278" s="28" t="s">
        <v>7</v>
      </c>
      <c r="AA278" s="1"/>
      <c r="AB278" s="28" t="s">
        <v>1634</v>
      </c>
      <c r="AC278" s="57"/>
      <c r="AD278" s="1"/>
      <c r="AE278" s="28" t="s">
        <v>1634</v>
      </c>
      <c r="AF278" s="1"/>
      <c r="AG278" s="28" t="s">
        <v>1634</v>
      </c>
      <c r="AH278" s="1"/>
      <c r="AI278" s="28" t="s">
        <v>1634</v>
      </c>
      <c r="AJ278" s="1"/>
      <c r="AK278" s="28" t="s">
        <v>1634</v>
      </c>
      <c r="AL278" s="1"/>
      <c r="AM278" s="28" t="s">
        <v>1634</v>
      </c>
      <c r="AN278" s="57"/>
      <c r="AO278" s="1"/>
      <c r="AP278" s="28" t="s">
        <v>1634</v>
      </c>
      <c r="AQ278" s="1"/>
      <c r="AR278" s="28" t="s">
        <v>1634</v>
      </c>
      <c r="AS278" s="1" t="str">
        <f>IF(AR278="","",VLOOKUP(AR278,評価表!$B$2:$C$15,2))</f>
        <v/>
      </c>
      <c r="AT278" s="28" t="s">
        <v>1634</v>
      </c>
      <c r="AU278" s="1" t="str">
        <f>IF(AT278="","",VLOOKUP(AT278,評価表!$B$2:$C$15,2))</f>
        <v/>
      </c>
      <c r="AV278" s="28" t="s">
        <v>1634</v>
      </c>
      <c r="AW278" s="57"/>
      <c r="AX278" s="1"/>
      <c r="AY278" s="28" t="s">
        <v>1634</v>
      </c>
      <c r="AZ278" s="1" t="str">
        <f>IF(AY278="","",VLOOKUP(AY278,評価表!$B$2:$C$15,2))</f>
        <v/>
      </c>
      <c r="BA278" s="28" t="s">
        <v>1634</v>
      </c>
      <c r="BB278" s="1" t="str">
        <f>IF(BA278="","",VLOOKUP(BA278,評価表!$B$2:$C$15,2))</f>
        <v/>
      </c>
      <c r="BC278" s="28" t="s">
        <v>1634</v>
      </c>
      <c r="BD278" s="1" t="str">
        <f>IF(BC278="","",VLOOKUP(BC278,評価表!$B$2:$C$15,2))</f>
        <v/>
      </c>
      <c r="BE278" s="28" t="s">
        <v>1634</v>
      </c>
      <c r="BF278" s="1" t="str">
        <f>IF(BE278="","",VLOOKUP(BE278,評価表!$B$2:$C$15,2))</f>
        <v/>
      </c>
      <c r="BG278" s="57"/>
      <c r="BH278" s="1"/>
      <c r="BI278" s="1"/>
      <c r="BJ278" s="1"/>
      <c r="BK278" s="98">
        <f>MAX(L278:BJ278)</f>
        <v>8.9499999999999993</v>
      </c>
      <c r="BL278" s="98">
        <f>MIN(L278:BK278)</f>
        <v>8.9499999999999993</v>
      </c>
      <c r="BM278" s="81" t="str">
        <f>IF(BL278="","",VLOOKUP(BL278,評価表!$B$3:$C$15,2))</f>
        <v>☆８</v>
      </c>
      <c r="BN278" s="98">
        <f>BK278-BL278</f>
        <v>0</v>
      </c>
      <c r="BO278" s="98" t="str">
        <f>E278</f>
        <v>やわた　こうへい</v>
      </c>
    </row>
    <row r="279" spans="1:67" ht="20.100000000000001" hidden="1" customHeight="1">
      <c r="A279" s="62">
        <v>277</v>
      </c>
      <c r="B279" s="66" t="s">
        <v>421</v>
      </c>
      <c r="C279" s="65" t="s">
        <v>939</v>
      </c>
      <c r="D279" s="65" t="s">
        <v>615</v>
      </c>
      <c r="E279" s="62" t="s">
        <v>940</v>
      </c>
      <c r="F279" s="62" t="s">
        <v>36</v>
      </c>
      <c r="G279" s="83">
        <v>41116</v>
      </c>
      <c r="H279" s="74">
        <f ca="1">DATEDIF($G279,TODAY(),"Y")</f>
        <v>11</v>
      </c>
      <c r="I279" s="82" t="str">
        <f ca="1">CHOOSE(DATEDIF(G279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79" s="62"/>
      <c r="K279" s="70"/>
      <c r="L279" s="1"/>
      <c r="M279" s="28" t="str">
        <f>IF(L279="","",VLOOKUP(L279,評価表!$B$2:$C$15,2))</f>
        <v/>
      </c>
      <c r="N279" s="1"/>
      <c r="O279" s="28" t="s">
        <v>1634</v>
      </c>
      <c r="P279" s="1"/>
      <c r="Q279" s="28" t="s">
        <v>1634</v>
      </c>
      <c r="R279" s="37"/>
      <c r="S279" s="1"/>
      <c r="T279" s="28" t="s">
        <v>1634</v>
      </c>
      <c r="U279" s="1"/>
      <c r="V279" s="28" t="s">
        <v>1634</v>
      </c>
      <c r="W279" s="1"/>
      <c r="X279" s="28" t="s">
        <v>1634</v>
      </c>
      <c r="Y279" s="1"/>
      <c r="Z279" s="28" t="s">
        <v>1634</v>
      </c>
      <c r="AA279" s="1"/>
      <c r="AB279" s="28" t="s">
        <v>1634</v>
      </c>
      <c r="AC279" s="37"/>
      <c r="AD279" s="1"/>
      <c r="AE279" s="28" t="s">
        <v>1634</v>
      </c>
      <c r="AF279" s="1"/>
      <c r="AG279" s="28" t="s">
        <v>1634</v>
      </c>
      <c r="AH279" s="1"/>
      <c r="AI279" s="28" t="s">
        <v>1634</v>
      </c>
      <c r="AJ279" s="1"/>
      <c r="AK279" s="28" t="s">
        <v>1634</v>
      </c>
      <c r="AL279" s="1"/>
      <c r="AM279" s="28" t="s">
        <v>1634</v>
      </c>
      <c r="AN279" s="37"/>
      <c r="AO279" s="1"/>
      <c r="AP279" s="28" t="s">
        <v>1634</v>
      </c>
      <c r="AQ279" s="36"/>
      <c r="AR279" s="28" t="s">
        <v>1634</v>
      </c>
      <c r="AS279" s="36" t="str">
        <f>IF(AR279="","",VLOOKUP(AR279,評価表!$B$2:$C$15,2))</f>
        <v/>
      </c>
      <c r="AT279" s="28" t="s">
        <v>1634</v>
      </c>
      <c r="AU279" s="36" t="str">
        <f>IF(AT279="","",VLOOKUP(AT279,評価表!$B$2:$C$15,2))</f>
        <v/>
      </c>
      <c r="AV279" s="28" t="s">
        <v>1634</v>
      </c>
      <c r="AW279" s="37"/>
      <c r="AX279" s="36" t="str">
        <f>IF(AV279="","",VLOOKUP(AV279,評価表!$B$2:$C$15,2))</f>
        <v/>
      </c>
      <c r="AY279" s="28" t="s">
        <v>1634</v>
      </c>
      <c r="AZ279" s="36" t="str">
        <f>IF(AY279="","",VLOOKUP(AY279,評価表!$B$2:$C$15,2))</f>
        <v/>
      </c>
      <c r="BA279" s="28" t="s">
        <v>1634</v>
      </c>
      <c r="BB279" s="36" t="str">
        <f>IF(BA279="","",VLOOKUP(BA279,評価表!$B$2:$C$15,2))</f>
        <v/>
      </c>
      <c r="BC279" s="28" t="s">
        <v>1634</v>
      </c>
      <c r="BD279" s="36" t="str">
        <f>IF(BC279="","",VLOOKUP(BC279,評価表!$B$2:$C$15,2))</f>
        <v/>
      </c>
      <c r="BE279" s="28" t="s">
        <v>1634</v>
      </c>
      <c r="BF279" s="36" t="str">
        <f>IF(BE279="","",VLOOKUP(BE279,評価表!$B$2:$C$15,2))</f>
        <v/>
      </c>
      <c r="BG279" s="37"/>
      <c r="BH279" s="36"/>
      <c r="BI279" s="36"/>
      <c r="BJ279" s="36"/>
      <c r="BK279" s="98">
        <f>MAX(L279:BJ279)</f>
        <v>0</v>
      </c>
      <c r="BL279" s="98">
        <f>MIN(L279:BK279)</f>
        <v>0</v>
      </c>
      <c r="BM279" s="81" t="e">
        <f>IF(BL279="","",VLOOKUP(BL279,評価表!$B$3:$C$15,2))</f>
        <v>#N/A</v>
      </c>
      <c r="BN279" s="98">
        <f>BK279-BL279</f>
        <v>0</v>
      </c>
      <c r="BO279" s="98" t="str">
        <f>E279</f>
        <v>やまきなつね</v>
      </c>
    </row>
    <row r="280" spans="1:67" ht="20.100000000000001" hidden="1" customHeight="1">
      <c r="A280" s="62">
        <v>278</v>
      </c>
      <c r="B280" s="66" t="s">
        <v>421</v>
      </c>
      <c r="C280" s="65" t="s">
        <v>941</v>
      </c>
      <c r="D280" s="65" t="s">
        <v>615</v>
      </c>
      <c r="E280" s="62" t="s">
        <v>942</v>
      </c>
      <c r="F280" s="62" t="s">
        <v>36</v>
      </c>
      <c r="G280" s="83">
        <v>29932</v>
      </c>
      <c r="H280" s="74">
        <f ca="1">DATEDIF($G280,TODAY(),"Y")</f>
        <v>42</v>
      </c>
      <c r="I280" s="82" t="str">
        <f ca="1">CHOOSE(DATEDIF(G280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280" s="62"/>
      <c r="K280" s="70"/>
      <c r="L280" s="1"/>
      <c r="M280" s="28" t="str">
        <f>IF(L280="","",VLOOKUP(L280,評価表!$B$2:$C$15,2))</f>
        <v/>
      </c>
      <c r="N280" s="1"/>
      <c r="O280" s="28" t="s">
        <v>1634</v>
      </c>
      <c r="P280" s="1"/>
      <c r="Q280" s="28" t="s">
        <v>1634</v>
      </c>
      <c r="R280" s="37"/>
      <c r="S280" s="1"/>
      <c r="T280" s="28" t="s">
        <v>1634</v>
      </c>
      <c r="U280" s="1"/>
      <c r="V280" s="28" t="s">
        <v>1634</v>
      </c>
      <c r="W280" s="1"/>
      <c r="X280" s="28" t="s">
        <v>1634</v>
      </c>
      <c r="Y280" s="1"/>
      <c r="Z280" s="28" t="s">
        <v>1634</v>
      </c>
      <c r="AA280" s="1"/>
      <c r="AB280" s="28" t="s">
        <v>1634</v>
      </c>
      <c r="AC280" s="37"/>
      <c r="AD280" s="1"/>
      <c r="AE280" s="28" t="s">
        <v>1634</v>
      </c>
      <c r="AF280" s="1"/>
      <c r="AG280" s="28" t="s">
        <v>1634</v>
      </c>
      <c r="AH280" s="1"/>
      <c r="AI280" s="28" t="s">
        <v>1634</v>
      </c>
      <c r="AJ280" s="1"/>
      <c r="AK280" s="28" t="s">
        <v>1634</v>
      </c>
      <c r="AL280" s="1"/>
      <c r="AM280" s="28" t="s">
        <v>1634</v>
      </c>
      <c r="AN280" s="37"/>
      <c r="AO280" s="1"/>
      <c r="AP280" s="28" t="s">
        <v>1634</v>
      </c>
      <c r="AQ280" s="36"/>
      <c r="AR280" s="28" t="s">
        <v>1634</v>
      </c>
      <c r="AS280" s="36" t="str">
        <f>IF(AR280="","",VLOOKUP(AR280,評価表!$B$2:$C$15,2))</f>
        <v/>
      </c>
      <c r="AT280" s="28" t="s">
        <v>1634</v>
      </c>
      <c r="AU280" s="36" t="str">
        <f>IF(AT280="","",VLOOKUP(AT280,評価表!$B$2:$C$15,2))</f>
        <v/>
      </c>
      <c r="AV280" s="28" t="s">
        <v>1634</v>
      </c>
      <c r="AW280" s="37"/>
      <c r="AX280" s="36" t="str">
        <f>IF(AV280="","",VLOOKUP(AV280,評価表!$B$2:$C$15,2))</f>
        <v/>
      </c>
      <c r="AY280" s="28" t="s">
        <v>1634</v>
      </c>
      <c r="AZ280" s="36" t="str">
        <f>IF(AY280="","",VLOOKUP(AY280,評価表!$B$2:$C$15,2))</f>
        <v/>
      </c>
      <c r="BA280" s="28" t="s">
        <v>1634</v>
      </c>
      <c r="BB280" s="36" t="str">
        <f>IF(BA280="","",VLOOKUP(BA280,評価表!$B$2:$C$15,2))</f>
        <v/>
      </c>
      <c r="BC280" s="28" t="s">
        <v>1634</v>
      </c>
      <c r="BD280" s="36" t="str">
        <f>IF(BC280="","",VLOOKUP(BC280,評価表!$B$2:$C$15,2))</f>
        <v/>
      </c>
      <c r="BE280" s="28" t="s">
        <v>1634</v>
      </c>
      <c r="BF280" s="36" t="str">
        <f>IF(BE280="","",VLOOKUP(BE280,評価表!$B$2:$C$15,2))</f>
        <v/>
      </c>
      <c r="BG280" s="37"/>
      <c r="BH280" s="36"/>
      <c r="BI280" s="36"/>
      <c r="BJ280" s="36"/>
      <c r="BK280" s="98">
        <f>MAX(L280:BJ280)</f>
        <v>0</v>
      </c>
      <c r="BL280" s="98">
        <f>MIN(L280:BK280)</f>
        <v>0</v>
      </c>
      <c r="BM280" s="81" t="e">
        <f>IF(BL280="","",VLOOKUP(BL280,評価表!$B$3:$C$15,2))</f>
        <v>#N/A</v>
      </c>
      <c r="BN280" s="98">
        <f>BK280-BL280</f>
        <v>0</v>
      </c>
      <c r="BO280" s="98" t="str">
        <f>E280</f>
        <v>やまきまいこ</v>
      </c>
    </row>
    <row r="281" spans="1:67" ht="20.100000000000001" hidden="1" customHeight="1">
      <c r="A281" s="62">
        <v>279</v>
      </c>
      <c r="B281" s="73" t="s">
        <v>814</v>
      </c>
      <c r="C281" s="65" t="s">
        <v>943</v>
      </c>
      <c r="D281" s="65" t="s">
        <v>615</v>
      </c>
      <c r="E281" s="62" t="s">
        <v>944</v>
      </c>
      <c r="F281" s="62" t="s">
        <v>36</v>
      </c>
      <c r="G281" s="83">
        <v>39234</v>
      </c>
      <c r="H281" s="74">
        <f ca="1">DATEDIF($G281,TODAY(),"Y")</f>
        <v>17</v>
      </c>
      <c r="I281" s="82" t="str">
        <f ca="1">CHOOSE(DATEDIF(G281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281" s="62"/>
      <c r="K281" s="70"/>
      <c r="L281" s="1"/>
      <c r="M281" s="28" t="str">
        <f>IF(L281="","",VLOOKUP(L281,評価表!$B$2:$C$15,2))</f>
        <v/>
      </c>
      <c r="N281" s="1"/>
      <c r="O281" s="28" t="s">
        <v>1634</v>
      </c>
      <c r="P281" s="1"/>
      <c r="Q281" s="28" t="s">
        <v>1634</v>
      </c>
      <c r="R281" s="37"/>
      <c r="S281" s="1"/>
      <c r="T281" s="28" t="s">
        <v>1634</v>
      </c>
      <c r="U281" s="1"/>
      <c r="V281" s="28" t="s">
        <v>1634</v>
      </c>
      <c r="W281" s="1"/>
      <c r="X281" s="28" t="s">
        <v>1634</v>
      </c>
      <c r="Y281" s="1"/>
      <c r="Z281" s="28" t="s">
        <v>1634</v>
      </c>
      <c r="AA281" s="1"/>
      <c r="AB281" s="28" t="s">
        <v>1634</v>
      </c>
      <c r="AC281" s="37"/>
      <c r="AD281" s="1"/>
      <c r="AE281" s="28" t="s">
        <v>1634</v>
      </c>
      <c r="AF281" s="1"/>
      <c r="AG281" s="28" t="s">
        <v>1634</v>
      </c>
      <c r="AH281" s="1"/>
      <c r="AI281" s="28" t="s">
        <v>1634</v>
      </c>
      <c r="AJ281" s="1"/>
      <c r="AK281" s="28" t="s">
        <v>1634</v>
      </c>
      <c r="AL281" s="1"/>
      <c r="AM281" s="28" t="s">
        <v>1634</v>
      </c>
      <c r="AN281" s="37"/>
      <c r="AO281" s="1"/>
      <c r="AP281" s="28" t="s">
        <v>1634</v>
      </c>
      <c r="AQ281" s="36"/>
      <c r="AR281" s="28" t="s">
        <v>1634</v>
      </c>
      <c r="AS281" s="36" t="str">
        <f>IF(AR281="","",VLOOKUP(AR281,評価表!$B$2:$C$15,2))</f>
        <v/>
      </c>
      <c r="AT281" s="28" t="s">
        <v>1634</v>
      </c>
      <c r="AU281" s="36" t="str">
        <f>IF(AT281="","",VLOOKUP(AT281,評価表!$B$2:$C$15,2))</f>
        <v/>
      </c>
      <c r="AV281" s="28" t="s">
        <v>1634</v>
      </c>
      <c r="AW281" s="37"/>
      <c r="AX281" s="36" t="str">
        <f>IF(AV281="","",VLOOKUP(AV281,評価表!$B$2:$C$15,2))</f>
        <v/>
      </c>
      <c r="AY281" s="28" t="s">
        <v>1634</v>
      </c>
      <c r="AZ281" s="36" t="str">
        <f>IF(AY281="","",VLOOKUP(AY281,評価表!$B$2:$C$15,2))</f>
        <v/>
      </c>
      <c r="BA281" s="28" t="s">
        <v>1634</v>
      </c>
      <c r="BB281" s="36" t="str">
        <f>IF(BA281="","",VLOOKUP(BA281,評価表!$B$2:$C$15,2))</f>
        <v/>
      </c>
      <c r="BC281" s="28" t="s">
        <v>1634</v>
      </c>
      <c r="BD281" s="36" t="str">
        <f>IF(BC281="","",VLOOKUP(BC281,評価表!$B$2:$C$15,2))</f>
        <v/>
      </c>
      <c r="BE281" s="28" t="s">
        <v>1634</v>
      </c>
      <c r="BF281" s="36" t="str">
        <f>IF(BE281="","",VLOOKUP(BE281,評価表!$B$2:$C$15,2))</f>
        <v/>
      </c>
      <c r="BG281" s="37"/>
      <c r="BH281" s="36"/>
      <c r="BI281" s="36"/>
      <c r="BJ281" s="36"/>
      <c r="BK281" s="98">
        <f>MAX(L281:BJ281)</f>
        <v>0</v>
      </c>
      <c r="BL281" s="98">
        <f>MIN(L281:BK281)</f>
        <v>0</v>
      </c>
      <c r="BM281" s="81" t="e">
        <f>IF(BL281="","",VLOOKUP(BL281,評価表!$B$3:$C$15,2))</f>
        <v>#N/A</v>
      </c>
      <c r="BN281" s="98">
        <f>BK281-BL281</f>
        <v>0</v>
      </c>
      <c r="BO281" s="98" t="str">
        <f>E281</f>
        <v>おちあいのりか</v>
      </c>
    </row>
    <row r="282" spans="1:67" ht="20.100000000000001" hidden="1" customHeight="1">
      <c r="A282" s="62">
        <v>280</v>
      </c>
      <c r="B282" s="73" t="s">
        <v>814</v>
      </c>
      <c r="C282" s="65" t="s">
        <v>945</v>
      </c>
      <c r="D282" s="65" t="s">
        <v>615</v>
      </c>
      <c r="E282" s="62" t="s">
        <v>946</v>
      </c>
      <c r="F282" s="62" t="s">
        <v>36</v>
      </c>
      <c r="G282" s="83">
        <v>31409</v>
      </c>
      <c r="H282" s="74">
        <f ca="1">DATEDIF($G282,TODAY(),"Y")</f>
        <v>38</v>
      </c>
      <c r="I282" s="82" t="str">
        <f ca="1">CHOOSE(DATEDIF(G282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282" s="62"/>
      <c r="K282" s="70"/>
      <c r="L282" s="1"/>
      <c r="M282" s="28" t="str">
        <f>IF(L282="","",VLOOKUP(L282,評価表!$B$2:$C$15,2))</f>
        <v/>
      </c>
      <c r="N282" s="1"/>
      <c r="O282" s="28" t="s">
        <v>1634</v>
      </c>
      <c r="P282" s="1"/>
      <c r="Q282" s="28" t="s">
        <v>1634</v>
      </c>
      <c r="R282" s="37"/>
      <c r="S282" s="1"/>
      <c r="T282" s="28" t="s">
        <v>1634</v>
      </c>
      <c r="U282" s="1"/>
      <c r="V282" s="28" t="s">
        <v>1634</v>
      </c>
      <c r="W282" s="1"/>
      <c r="X282" s="28" t="s">
        <v>1634</v>
      </c>
      <c r="Y282" s="1"/>
      <c r="Z282" s="28" t="s">
        <v>1634</v>
      </c>
      <c r="AA282" s="1"/>
      <c r="AB282" s="28" t="s">
        <v>1634</v>
      </c>
      <c r="AC282" s="37"/>
      <c r="AD282" s="1"/>
      <c r="AE282" s="28" t="s">
        <v>1634</v>
      </c>
      <c r="AF282" s="1"/>
      <c r="AG282" s="28" t="s">
        <v>1634</v>
      </c>
      <c r="AH282" s="1"/>
      <c r="AI282" s="28" t="s">
        <v>1634</v>
      </c>
      <c r="AJ282" s="1"/>
      <c r="AK282" s="28" t="s">
        <v>1634</v>
      </c>
      <c r="AL282" s="1"/>
      <c r="AM282" s="28" t="s">
        <v>1634</v>
      </c>
      <c r="AN282" s="37"/>
      <c r="AO282" s="1"/>
      <c r="AP282" s="28" t="s">
        <v>1634</v>
      </c>
      <c r="AQ282" s="36"/>
      <c r="AR282" s="28" t="s">
        <v>1634</v>
      </c>
      <c r="AS282" s="36" t="str">
        <f>IF(AR282="","",VLOOKUP(AR282,評価表!$B$2:$C$15,2))</f>
        <v/>
      </c>
      <c r="AT282" s="28" t="s">
        <v>1634</v>
      </c>
      <c r="AU282" s="36" t="str">
        <f>IF(AT282="","",VLOOKUP(AT282,評価表!$B$2:$C$15,2))</f>
        <v/>
      </c>
      <c r="AV282" s="28" t="s">
        <v>1634</v>
      </c>
      <c r="AW282" s="37"/>
      <c r="AX282" s="36" t="str">
        <f>IF(AV282="","",VLOOKUP(AV282,評価表!$B$2:$C$15,2))</f>
        <v/>
      </c>
      <c r="AY282" s="28" t="s">
        <v>1634</v>
      </c>
      <c r="AZ282" s="36" t="str">
        <f>IF(AY282="","",VLOOKUP(AY282,評価表!$B$2:$C$15,2))</f>
        <v/>
      </c>
      <c r="BA282" s="28" t="s">
        <v>1634</v>
      </c>
      <c r="BB282" s="36" t="str">
        <f>IF(BA282="","",VLOOKUP(BA282,評価表!$B$2:$C$15,2))</f>
        <v/>
      </c>
      <c r="BC282" s="28" t="s">
        <v>1634</v>
      </c>
      <c r="BD282" s="36" t="str">
        <f>IF(BC282="","",VLOOKUP(BC282,評価表!$B$2:$C$15,2))</f>
        <v/>
      </c>
      <c r="BE282" s="28" t="s">
        <v>1634</v>
      </c>
      <c r="BF282" s="36" t="str">
        <f>IF(BE282="","",VLOOKUP(BE282,評価表!$B$2:$C$15,2))</f>
        <v/>
      </c>
      <c r="BG282" s="37"/>
      <c r="BH282" s="36"/>
      <c r="BI282" s="36"/>
      <c r="BJ282" s="36"/>
      <c r="BK282" s="98">
        <f>MAX(L282:BJ282)</f>
        <v>0</v>
      </c>
      <c r="BL282" s="98">
        <f>MIN(L282:BK282)</f>
        <v>0</v>
      </c>
      <c r="BM282" s="81" t="e">
        <f>IF(BL282="","",VLOOKUP(BL282,評価表!$B$3:$C$15,2))</f>
        <v>#N/A</v>
      </c>
      <c r="BN282" s="98">
        <f>BK282-BL282</f>
        <v>0</v>
      </c>
      <c r="BO282" s="98" t="str">
        <f>E282</f>
        <v>おちあいかおり</v>
      </c>
    </row>
    <row r="283" spans="1:67" ht="20.100000000000001" hidden="1" customHeight="1">
      <c r="A283" s="62">
        <v>281</v>
      </c>
      <c r="B283" s="73" t="s">
        <v>621</v>
      </c>
      <c r="C283" s="65" t="s">
        <v>947</v>
      </c>
      <c r="D283" s="65" t="s">
        <v>142</v>
      </c>
      <c r="E283" s="62" t="s">
        <v>948</v>
      </c>
      <c r="F283" s="62" t="s">
        <v>36</v>
      </c>
      <c r="G283" s="78">
        <v>42062</v>
      </c>
      <c r="H283" s="74">
        <f ca="1">DATEDIF($G283,TODAY(),"Y")</f>
        <v>9</v>
      </c>
      <c r="I283" s="82" t="str">
        <f ca="1">CHOOSE(DATEDIF(G283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83" s="62" t="s">
        <v>949</v>
      </c>
      <c r="K283" s="70"/>
      <c r="L283" s="1"/>
      <c r="M283" s="28"/>
      <c r="N283" s="1"/>
      <c r="O283" s="28"/>
      <c r="P283" s="1"/>
      <c r="Q283" s="28"/>
      <c r="R283" s="37"/>
      <c r="S283" s="1"/>
      <c r="T283" s="28"/>
      <c r="U283" s="1"/>
      <c r="V283" s="28"/>
      <c r="W283" s="1"/>
      <c r="X283" s="28"/>
      <c r="Y283" s="1"/>
      <c r="Z283" s="28"/>
      <c r="AA283" s="1"/>
      <c r="AB283" s="28"/>
      <c r="AC283" s="37"/>
      <c r="AD283" s="1"/>
      <c r="AE283" s="28"/>
      <c r="AF283" s="1"/>
      <c r="AG283" s="28"/>
      <c r="AH283" s="1"/>
      <c r="AI283" s="28"/>
      <c r="AJ283" s="1"/>
      <c r="AK283" s="28"/>
      <c r="AL283" s="1"/>
      <c r="AM283" s="28"/>
      <c r="AN283" s="57"/>
      <c r="AO283" s="1"/>
      <c r="AP283" s="28"/>
      <c r="AQ283" s="36"/>
      <c r="AR283" s="28"/>
      <c r="AS283" s="1"/>
      <c r="AT283" s="28"/>
      <c r="AU283" s="1"/>
      <c r="AV283" s="28"/>
      <c r="AW283" s="37"/>
      <c r="AX283" s="1"/>
      <c r="AY283" s="28"/>
      <c r="AZ283" s="1"/>
      <c r="BA283" s="28"/>
      <c r="BB283" s="1"/>
      <c r="BC283" s="28"/>
      <c r="BD283" s="1"/>
      <c r="BE283" s="28"/>
      <c r="BF283" s="1"/>
      <c r="BG283" s="37"/>
      <c r="BH283" s="1"/>
      <c r="BI283" s="1"/>
      <c r="BJ283" s="1"/>
      <c r="BK283" s="98">
        <f>MAX(L283:BJ283)</f>
        <v>0</v>
      </c>
      <c r="BL283" s="98">
        <f>MIN(L283:BK283)</f>
        <v>0</v>
      </c>
      <c r="BM283" s="81" t="e">
        <f>IF(BL283="","",VLOOKUP(BL283,評価表!$B$3:$C$15,2))</f>
        <v>#N/A</v>
      </c>
      <c r="BN283" s="98">
        <f>BK283-BL283</f>
        <v>0</v>
      </c>
      <c r="BO283" s="98" t="str">
        <f>E283</f>
        <v>すずき　さや</v>
      </c>
    </row>
    <row r="284" spans="1:67" ht="20.100000000000001" customHeight="1">
      <c r="A284" s="62">
        <v>5</v>
      </c>
      <c r="B284" s="64" t="s">
        <v>325</v>
      </c>
      <c r="C284" s="65" t="s">
        <v>57</v>
      </c>
      <c r="D284" s="65" t="s">
        <v>56</v>
      </c>
      <c r="E284" s="62" t="s">
        <v>331</v>
      </c>
      <c r="F284" s="62" t="s">
        <v>37</v>
      </c>
      <c r="G284" s="78">
        <v>41036</v>
      </c>
      <c r="H284" s="62">
        <f ca="1">DATEDIF($G284,TODAY(),"Y")</f>
        <v>12</v>
      </c>
      <c r="I284" s="82" t="str">
        <f ca="1">CHOOSE(DATEDIF(G284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84" s="62" t="s">
        <v>330</v>
      </c>
      <c r="K284" s="69" t="s">
        <v>129</v>
      </c>
      <c r="L284" s="1"/>
      <c r="M284" s="28" t="s">
        <v>1634</v>
      </c>
      <c r="N284" s="1"/>
      <c r="O284" s="28" t="s">
        <v>1634</v>
      </c>
      <c r="P284" s="1">
        <v>9.9600000000000009</v>
      </c>
      <c r="Q284" s="28" t="s">
        <v>9</v>
      </c>
      <c r="R284" s="57" t="s">
        <v>31</v>
      </c>
      <c r="S284" s="1">
        <v>9.2799999999999994</v>
      </c>
      <c r="T284" s="28" t="s">
        <v>8</v>
      </c>
      <c r="U284" s="1"/>
      <c r="V284" s="28" t="s">
        <v>1634</v>
      </c>
      <c r="W284" s="1"/>
      <c r="X284" s="28" t="s">
        <v>1634</v>
      </c>
      <c r="Y284" s="1"/>
      <c r="Z284" s="28" t="s">
        <v>1634</v>
      </c>
      <c r="AA284" s="1"/>
      <c r="AB284" s="28" t="s">
        <v>1634</v>
      </c>
      <c r="AC284" s="57" t="s">
        <v>35</v>
      </c>
      <c r="AD284" s="1"/>
      <c r="AE284" s="28" t="s">
        <v>1634</v>
      </c>
      <c r="AF284" s="1">
        <v>9.5399999999999991</v>
      </c>
      <c r="AG284" s="28" t="s">
        <v>9</v>
      </c>
      <c r="AH284" s="1"/>
      <c r="AI284" s="28" t="s">
        <v>1634</v>
      </c>
      <c r="AJ284" s="1"/>
      <c r="AK284" s="28" t="s">
        <v>1634</v>
      </c>
      <c r="AL284" s="1"/>
      <c r="AM284" s="28" t="s">
        <v>1634</v>
      </c>
      <c r="AN284" s="57" t="s">
        <v>33</v>
      </c>
      <c r="AO284" s="1">
        <v>9.25</v>
      </c>
      <c r="AP284" s="28" t="s">
        <v>8</v>
      </c>
      <c r="AQ284" s="1">
        <v>8.9700000000000006</v>
      </c>
      <c r="AR284" s="28" t="s">
        <v>7</v>
      </c>
      <c r="AS284" s="1"/>
      <c r="AT284" s="28" t="s">
        <v>1634</v>
      </c>
      <c r="AU284" s="1">
        <v>8.9600000000000009</v>
      </c>
      <c r="AV284" s="28" t="s">
        <v>7</v>
      </c>
      <c r="AW284" s="57"/>
      <c r="AX284" s="1"/>
      <c r="AY284" s="28" t="s">
        <v>1634</v>
      </c>
      <c r="AZ284" s="1" t="str">
        <f>IF(AY284="","",VLOOKUP(AY284,評価表!$B$2:$C$15,2))</f>
        <v/>
      </c>
      <c r="BA284" s="28" t="s">
        <v>1634</v>
      </c>
      <c r="BB284" s="1" t="str">
        <f>IF(BA284="","",VLOOKUP(BA284,評価表!$B$2:$C$15,2))</f>
        <v/>
      </c>
      <c r="BC284" s="28" t="s">
        <v>1634</v>
      </c>
      <c r="BD284" s="1" t="str">
        <f>IF(BC284="","",VLOOKUP(BC284,評価表!$B$2:$C$15,2))</f>
        <v/>
      </c>
      <c r="BE284" s="28" t="s">
        <v>1634</v>
      </c>
      <c r="BF284" s="1" t="str">
        <f>IF(BE284="","",VLOOKUP(BE284,評価表!$B$2:$C$15,2))</f>
        <v/>
      </c>
      <c r="BG284" s="57"/>
      <c r="BH284" s="1"/>
      <c r="BI284" s="1"/>
      <c r="BJ284" s="1"/>
      <c r="BK284" s="98">
        <f>MAX(L284:BJ284)</f>
        <v>9.9600000000000009</v>
      </c>
      <c r="BL284" s="98">
        <f>MIN(L284:BK284)</f>
        <v>8.9600000000000009</v>
      </c>
      <c r="BM284" s="81" t="str">
        <f>IF(BL284="","",VLOOKUP(BL284,評価表!$B$3:$C$15,2))</f>
        <v>☆８</v>
      </c>
      <c r="BN284" s="98">
        <f>BK284-BL284</f>
        <v>1</v>
      </c>
      <c r="BO284" s="98" t="str">
        <f>E284</f>
        <v>くらた　まきな</v>
      </c>
    </row>
    <row r="285" spans="1:67" ht="20.100000000000001" hidden="1" customHeight="1">
      <c r="A285" s="62">
        <v>283</v>
      </c>
      <c r="B285" s="73" t="s">
        <v>325</v>
      </c>
      <c r="C285" s="72" t="s">
        <v>951</v>
      </c>
      <c r="D285" s="62" t="s">
        <v>145</v>
      </c>
      <c r="E285" s="62" t="s">
        <v>215</v>
      </c>
      <c r="F285" s="62" t="s">
        <v>36</v>
      </c>
      <c r="G285" s="78">
        <v>41888</v>
      </c>
      <c r="H285" s="74">
        <f ca="1">DATEDIF($G285,TODAY(),"Y")</f>
        <v>9</v>
      </c>
      <c r="I285" s="82" t="str">
        <f ca="1">CHOOSE(DATEDIF(G285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85" s="62" t="s">
        <v>952</v>
      </c>
      <c r="K285" s="70"/>
      <c r="L285" s="1"/>
      <c r="M285" s="28"/>
      <c r="N285" s="1"/>
      <c r="O285" s="28"/>
      <c r="P285" s="1"/>
      <c r="Q285" s="28"/>
      <c r="R285" s="37"/>
      <c r="S285" s="1"/>
      <c r="T285" s="28"/>
      <c r="U285" s="1"/>
      <c r="V285" s="28"/>
      <c r="W285" s="1"/>
      <c r="X285" s="28"/>
      <c r="Y285" s="1"/>
      <c r="Z285" s="28"/>
      <c r="AA285" s="1"/>
      <c r="AB285" s="28"/>
      <c r="AC285" s="37"/>
      <c r="AD285" s="1"/>
      <c r="AE285" s="28"/>
      <c r="AF285" s="1"/>
      <c r="AG285" s="28"/>
      <c r="AH285" s="1"/>
      <c r="AI285" s="28"/>
      <c r="AJ285" s="1"/>
      <c r="AK285" s="28"/>
      <c r="AL285" s="1"/>
      <c r="AM285" s="28"/>
      <c r="AN285" s="57"/>
      <c r="AO285" s="1"/>
      <c r="AP285" s="28"/>
      <c r="AQ285" s="36"/>
      <c r="AR285" s="28"/>
      <c r="AS285" s="1"/>
      <c r="AT285" s="28"/>
      <c r="AU285" s="1"/>
      <c r="AV285" s="28"/>
      <c r="AW285" s="37"/>
      <c r="AX285" s="1"/>
      <c r="AY285" s="28"/>
      <c r="AZ285" s="1"/>
      <c r="BA285" s="28"/>
      <c r="BB285" s="1"/>
      <c r="BC285" s="28"/>
      <c r="BD285" s="1"/>
      <c r="BE285" s="28"/>
      <c r="BF285" s="1"/>
      <c r="BG285" s="37"/>
      <c r="BH285" s="1"/>
      <c r="BI285" s="1"/>
      <c r="BJ285" s="1"/>
      <c r="BK285" s="98">
        <f>MAX(L285:BJ285)</f>
        <v>0</v>
      </c>
      <c r="BL285" s="98">
        <f>MIN(L285:BK285)</f>
        <v>0</v>
      </c>
      <c r="BM285" s="81" t="e">
        <f>IF(BL285="","",VLOOKUP(BL285,評価表!$B$3:$C$15,2))</f>
        <v>#N/A</v>
      </c>
      <c r="BN285" s="98">
        <f>BK285-BL285</f>
        <v>0</v>
      </c>
      <c r="BO285" s="98" t="str">
        <f>E285</f>
        <v>ぬまだななみ</v>
      </c>
    </row>
    <row r="286" spans="1:67" ht="20.100000000000001" customHeight="1">
      <c r="A286" s="62">
        <v>424</v>
      </c>
      <c r="B286" s="73" t="s">
        <v>325</v>
      </c>
      <c r="C286" s="62" t="s">
        <v>1261</v>
      </c>
      <c r="D286" s="62" t="s">
        <v>56</v>
      </c>
      <c r="E286" s="62" t="s">
        <v>268</v>
      </c>
      <c r="F286" s="62" t="s">
        <v>32</v>
      </c>
      <c r="G286" s="78">
        <v>41069</v>
      </c>
      <c r="H286" s="74">
        <f ca="1">DATEDIF($G286,TODAY(),"Y")</f>
        <v>12</v>
      </c>
      <c r="I286" s="82" t="str">
        <f ca="1">CHOOSE(DATEDIF(G286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86" s="62" t="s">
        <v>426</v>
      </c>
      <c r="K286" s="69"/>
      <c r="L286" s="1"/>
      <c r="M286" s="28" t="str">
        <f>IF(L286="","",VLOOKUP(L286,評価表!$B$2:$C$15,2))</f>
        <v/>
      </c>
      <c r="N286" s="1"/>
      <c r="O286" s="28" t="s">
        <v>1634</v>
      </c>
      <c r="P286" s="1"/>
      <c r="Q286" s="28" t="s">
        <v>1634</v>
      </c>
      <c r="R286" s="57"/>
      <c r="S286" s="1"/>
      <c r="T286" s="28" t="s">
        <v>1634</v>
      </c>
      <c r="U286" s="1"/>
      <c r="V286" s="28" t="s">
        <v>1634</v>
      </c>
      <c r="W286" s="1"/>
      <c r="X286" s="28" t="s">
        <v>1634</v>
      </c>
      <c r="Y286" s="1"/>
      <c r="Z286" s="28" t="s">
        <v>1634</v>
      </c>
      <c r="AA286" s="1"/>
      <c r="AB286" s="28" t="s">
        <v>1634</v>
      </c>
      <c r="AC286" s="57"/>
      <c r="AD286" s="1"/>
      <c r="AE286" s="28" t="s">
        <v>1634</v>
      </c>
      <c r="AF286" s="1"/>
      <c r="AG286" s="28" t="s">
        <v>1634</v>
      </c>
      <c r="AH286" s="1"/>
      <c r="AI286" s="28" t="s">
        <v>1634</v>
      </c>
      <c r="AJ286" s="1"/>
      <c r="AK286" s="28" t="s">
        <v>1634</v>
      </c>
      <c r="AL286" s="1"/>
      <c r="AM286" s="28" t="s">
        <v>1634</v>
      </c>
      <c r="AN286" s="57" t="s">
        <v>33</v>
      </c>
      <c r="AO286" s="1"/>
      <c r="AP286" s="28" t="s">
        <v>1634</v>
      </c>
      <c r="AQ286" s="1"/>
      <c r="AR286" s="28" t="s">
        <v>1634</v>
      </c>
      <c r="AS286" s="1"/>
      <c r="AT286" s="28" t="s">
        <v>1634</v>
      </c>
      <c r="AU286" s="1">
        <v>9</v>
      </c>
      <c r="AV286" s="28" t="s">
        <v>8</v>
      </c>
      <c r="AW286" s="57"/>
      <c r="AX286" s="1"/>
      <c r="AY286" s="28" t="s">
        <v>1634</v>
      </c>
      <c r="AZ286" s="1" t="str">
        <f>IF(AY286="","",VLOOKUP(AY286,評価表!$B$2:$C$15,2))</f>
        <v/>
      </c>
      <c r="BA286" s="28" t="s">
        <v>1634</v>
      </c>
      <c r="BB286" s="1" t="str">
        <f>IF(BA286="","",VLOOKUP(BA286,評価表!$B$2:$C$15,2))</f>
        <v/>
      </c>
      <c r="BC286" s="28" t="s">
        <v>1634</v>
      </c>
      <c r="BD286" s="1" t="str">
        <f>IF(BC286="","",VLOOKUP(BC286,評価表!$B$2:$C$15,2))</f>
        <v/>
      </c>
      <c r="BE286" s="28" t="s">
        <v>1634</v>
      </c>
      <c r="BF286" s="1" t="str">
        <f>IF(BE286="","",VLOOKUP(BE286,評価表!$B$2:$C$15,2))</f>
        <v/>
      </c>
      <c r="BG286" s="57"/>
      <c r="BH286" s="1"/>
      <c r="BI286" s="1"/>
      <c r="BJ286" s="1"/>
      <c r="BK286" s="98">
        <f>MAX(L286:BJ286)</f>
        <v>9</v>
      </c>
      <c r="BL286" s="98">
        <f>MIN(L286:BK286)</f>
        <v>9</v>
      </c>
      <c r="BM286" s="81" t="str">
        <f>IF(BL286="","",VLOOKUP(BL286,評価表!$B$3:$C$15,2))</f>
        <v>☆７</v>
      </c>
      <c r="BN286" s="98">
        <f>BK286-BL286</f>
        <v>0</v>
      </c>
      <c r="BO286" s="98" t="str">
        <f>E286</f>
        <v>すずきりおと</v>
      </c>
    </row>
    <row r="287" spans="1:67" ht="20.100000000000001" hidden="1" customHeight="1">
      <c r="A287" s="62">
        <v>285</v>
      </c>
      <c r="B287" s="98" t="s">
        <v>519</v>
      </c>
      <c r="C287" s="65" t="s">
        <v>955</v>
      </c>
      <c r="D287" s="62" t="s">
        <v>185</v>
      </c>
      <c r="E287" s="62" t="s">
        <v>956</v>
      </c>
      <c r="F287" s="62" t="s">
        <v>36</v>
      </c>
      <c r="G287" s="78">
        <v>38840</v>
      </c>
      <c r="H287" s="74">
        <f ca="1">DATEDIF($G287,TODAY(),"Y")</f>
        <v>18</v>
      </c>
      <c r="I287" s="82" t="str">
        <f ca="1">CHOOSE(DATEDIF(G287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高3</v>
      </c>
      <c r="J287" s="62" t="s">
        <v>957</v>
      </c>
      <c r="K287" s="70"/>
      <c r="L287" s="1"/>
      <c r="M287" s="28"/>
      <c r="N287" s="1"/>
      <c r="O287" s="28"/>
      <c r="P287" s="1"/>
      <c r="Q287" s="28"/>
      <c r="R287" s="37"/>
      <c r="S287" s="1"/>
      <c r="T287" s="28"/>
      <c r="U287" s="1"/>
      <c r="V287" s="28"/>
      <c r="W287" s="1"/>
      <c r="X287" s="28"/>
      <c r="Y287" s="1"/>
      <c r="Z287" s="28"/>
      <c r="AA287" s="1"/>
      <c r="AB287" s="28"/>
      <c r="AC287" s="37"/>
      <c r="AD287" s="1"/>
      <c r="AE287" s="28"/>
      <c r="AF287" s="1"/>
      <c r="AG287" s="28"/>
      <c r="AH287" s="1"/>
      <c r="AI287" s="28"/>
      <c r="AJ287" s="1"/>
      <c r="AK287" s="28"/>
      <c r="AL287" s="1"/>
      <c r="AM287" s="28"/>
      <c r="AN287" s="57"/>
      <c r="AO287" s="1"/>
      <c r="AP287" s="28"/>
      <c r="AQ287" s="36"/>
      <c r="AR287" s="28"/>
      <c r="AS287" s="1"/>
      <c r="AT287" s="28"/>
      <c r="AU287" s="1"/>
      <c r="AV287" s="28"/>
      <c r="AW287" s="37"/>
      <c r="AX287" s="1"/>
      <c r="AY287" s="28"/>
      <c r="AZ287" s="1"/>
      <c r="BA287" s="28"/>
      <c r="BB287" s="1"/>
      <c r="BC287" s="28"/>
      <c r="BD287" s="1"/>
      <c r="BE287" s="28"/>
      <c r="BF287" s="1"/>
      <c r="BG287" s="37"/>
      <c r="BH287" s="1"/>
      <c r="BI287" s="1"/>
      <c r="BJ287" s="1"/>
      <c r="BK287" s="98">
        <f>MAX(L287:BJ287)</f>
        <v>0</v>
      </c>
      <c r="BL287" s="98">
        <f>MIN(L287:BK287)</f>
        <v>0</v>
      </c>
      <c r="BM287" s="81" t="e">
        <f>IF(BL287="","",VLOOKUP(BL287,評価表!$B$3:$C$15,2))</f>
        <v>#N/A</v>
      </c>
      <c r="BN287" s="98">
        <f>BK287-BL287</f>
        <v>0</v>
      </c>
      <c r="BO287" s="98" t="str">
        <f>E287</f>
        <v>もりおか　さつき</v>
      </c>
    </row>
    <row r="288" spans="1:67" ht="20.100000000000001" hidden="1" customHeight="1">
      <c r="A288" s="62">
        <v>286</v>
      </c>
      <c r="B288" s="98" t="s">
        <v>322</v>
      </c>
      <c r="C288" s="65" t="s">
        <v>958</v>
      </c>
      <c r="D288" s="62" t="s">
        <v>185</v>
      </c>
      <c r="E288" s="62" t="s">
        <v>959</v>
      </c>
      <c r="F288" s="62" t="s">
        <v>36</v>
      </c>
      <c r="G288" s="78">
        <v>38926</v>
      </c>
      <c r="H288" s="74">
        <f ca="1">DATEDIF($G288,TODAY(),"Y")</f>
        <v>17</v>
      </c>
      <c r="I288" s="82" t="str">
        <f ca="1">CHOOSE(DATEDIF(G288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高3</v>
      </c>
      <c r="J288" s="62" t="s">
        <v>957</v>
      </c>
      <c r="K288" s="70"/>
      <c r="L288" s="1"/>
      <c r="M288" s="28"/>
      <c r="N288" s="1"/>
      <c r="O288" s="28"/>
      <c r="P288" s="1"/>
      <c r="Q288" s="28"/>
      <c r="R288" s="37"/>
      <c r="S288" s="1"/>
      <c r="T288" s="28"/>
      <c r="U288" s="1"/>
      <c r="V288" s="28"/>
      <c r="W288" s="1"/>
      <c r="X288" s="28"/>
      <c r="Y288" s="1"/>
      <c r="Z288" s="28"/>
      <c r="AA288" s="1"/>
      <c r="AB288" s="28"/>
      <c r="AC288" s="37"/>
      <c r="AD288" s="1"/>
      <c r="AE288" s="28"/>
      <c r="AF288" s="1"/>
      <c r="AG288" s="28"/>
      <c r="AH288" s="1"/>
      <c r="AI288" s="28"/>
      <c r="AJ288" s="1"/>
      <c r="AK288" s="28"/>
      <c r="AL288" s="1"/>
      <c r="AM288" s="28"/>
      <c r="AN288" s="57"/>
      <c r="AO288" s="1"/>
      <c r="AP288" s="28"/>
      <c r="AQ288" s="36"/>
      <c r="AR288" s="28"/>
      <c r="AS288" s="1"/>
      <c r="AT288" s="28"/>
      <c r="AU288" s="1"/>
      <c r="AV288" s="28"/>
      <c r="AW288" s="37"/>
      <c r="AX288" s="1"/>
      <c r="AY288" s="28"/>
      <c r="AZ288" s="1"/>
      <c r="BA288" s="28"/>
      <c r="BB288" s="1"/>
      <c r="BC288" s="28"/>
      <c r="BD288" s="1"/>
      <c r="BE288" s="28"/>
      <c r="BF288" s="1"/>
      <c r="BG288" s="37"/>
      <c r="BH288" s="1"/>
      <c r="BI288" s="1"/>
      <c r="BJ288" s="1"/>
      <c r="BK288" s="98">
        <f>MAX(L288:BJ288)</f>
        <v>0</v>
      </c>
      <c r="BL288" s="98">
        <f>MIN(L288:BK288)</f>
        <v>0</v>
      </c>
      <c r="BM288" s="81" t="e">
        <f>IF(BL288="","",VLOOKUP(BL288,評価表!$B$3:$C$15,2))</f>
        <v>#N/A</v>
      </c>
      <c r="BN288" s="98">
        <f>BK288-BL288</f>
        <v>0</v>
      </c>
      <c r="BO288" s="98" t="str">
        <f>E288</f>
        <v>あおやぎ みわ</v>
      </c>
    </row>
    <row r="289" spans="1:67" ht="20.100000000000001" hidden="1" customHeight="1">
      <c r="A289" s="62">
        <v>287</v>
      </c>
      <c r="B289" s="98" t="s">
        <v>353</v>
      </c>
      <c r="C289" s="65" t="s">
        <v>960</v>
      </c>
      <c r="D289" s="62" t="s">
        <v>185</v>
      </c>
      <c r="E289" s="62" t="s">
        <v>961</v>
      </c>
      <c r="F289" s="62" t="s">
        <v>36</v>
      </c>
      <c r="G289" s="78">
        <v>38818</v>
      </c>
      <c r="H289" s="74">
        <f ca="1">DATEDIF($G289,TODAY(),"Y")</f>
        <v>18</v>
      </c>
      <c r="I289" s="82" t="str">
        <f ca="1">CHOOSE(DATEDIF(G289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高3</v>
      </c>
      <c r="J289" s="62" t="s">
        <v>957</v>
      </c>
      <c r="K289" s="70"/>
      <c r="L289" s="1"/>
      <c r="M289" s="28" t="str">
        <f>IF(L289="","",VLOOKUP(L289,評価表!$B$2:$C$15,2))</f>
        <v/>
      </c>
      <c r="N289" s="1"/>
      <c r="O289" s="28" t="s">
        <v>1634</v>
      </c>
      <c r="P289" s="1"/>
      <c r="Q289" s="28" t="s">
        <v>1634</v>
      </c>
      <c r="R289" s="37"/>
      <c r="S289" s="1"/>
      <c r="T289" s="28" t="s">
        <v>1634</v>
      </c>
      <c r="U289" s="1"/>
      <c r="V289" s="28" t="s">
        <v>1634</v>
      </c>
      <c r="W289" s="1"/>
      <c r="X289" s="28" t="s">
        <v>1634</v>
      </c>
      <c r="Y289" s="1"/>
      <c r="Z289" s="28" t="s">
        <v>1634</v>
      </c>
      <c r="AA289" s="1"/>
      <c r="AB289" s="28" t="s">
        <v>1634</v>
      </c>
      <c r="AC289" s="37"/>
      <c r="AD289" s="1"/>
      <c r="AE289" s="28" t="s">
        <v>1634</v>
      </c>
      <c r="AF289" s="1"/>
      <c r="AG289" s="28" t="s">
        <v>1634</v>
      </c>
      <c r="AH289" s="1"/>
      <c r="AI289" s="28" t="s">
        <v>1634</v>
      </c>
      <c r="AJ289" s="1"/>
      <c r="AK289" s="28" t="s">
        <v>1634</v>
      </c>
      <c r="AL289" s="1"/>
      <c r="AM289" s="28" t="s">
        <v>1634</v>
      </c>
      <c r="AN289" s="37"/>
      <c r="AO289" s="1"/>
      <c r="AP289" s="28" t="s">
        <v>1634</v>
      </c>
      <c r="AQ289" s="36"/>
      <c r="AR289" s="28" t="s">
        <v>1634</v>
      </c>
      <c r="AS289" s="36" t="str">
        <f>IF(AR289="","",VLOOKUP(AR289,評価表!$B$2:$C$15,2))</f>
        <v/>
      </c>
      <c r="AT289" s="28" t="s">
        <v>1634</v>
      </c>
      <c r="AU289" s="36" t="str">
        <f>IF(AT289="","",VLOOKUP(AT289,評価表!$B$2:$C$15,2))</f>
        <v/>
      </c>
      <c r="AV289" s="28" t="s">
        <v>1634</v>
      </c>
      <c r="AW289" s="37"/>
      <c r="AX289" s="36" t="str">
        <f>IF(AV289="","",VLOOKUP(AV289,評価表!$B$2:$C$15,2))</f>
        <v/>
      </c>
      <c r="AY289" s="28" t="s">
        <v>1634</v>
      </c>
      <c r="AZ289" s="36" t="str">
        <f>IF(AY289="","",VLOOKUP(AY289,評価表!$B$2:$C$15,2))</f>
        <v/>
      </c>
      <c r="BA289" s="28" t="s">
        <v>1634</v>
      </c>
      <c r="BB289" s="36" t="str">
        <f>IF(BA289="","",VLOOKUP(BA289,評価表!$B$2:$C$15,2))</f>
        <v/>
      </c>
      <c r="BC289" s="28" t="s">
        <v>1634</v>
      </c>
      <c r="BD289" s="36" t="str">
        <f>IF(BC289="","",VLOOKUP(BC289,評価表!$B$2:$C$15,2))</f>
        <v/>
      </c>
      <c r="BE289" s="28" t="s">
        <v>1634</v>
      </c>
      <c r="BF289" s="36" t="str">
        <f>IF(BE289="","",VLOOKUP(BE289,評価表!$B$2:$C$15,2))</f>
        <v/>
      </c>
      <c r="BG289" s="37"/>
      <c r="BH289" s="36"/>
      <c r="BI289" s="36"/>
      <c r="BJ289" s="36"/>
      <c r="BK289" s="98">
        <f>MAX(L289:BJ289)</f>
        <v>0</v>
      </c>
      <c r="BL289" s="98">
        <f>MIN(L289:BK289)</f>
        <v>0</v>
      </c>
      <c r="BM289" s="81" t="e">
        <f>IF(BL289="","",VLOOKUP(BL289,評価表!$B$3:$C$15,2))</f>
        <v>#N/A</v>
      </c>
      <c r="BN289" s="98">
        <f>BK289-BL289</f>
        <v>0</v>
      </c>
      <c r="BO289" s="98" t="str">
        <f>E289</f>
        <v>かわしま　ももは</v>
      </c>
    </row>
    <row r="290" spans="1:67" ht="20.100000000000001" hidden="1" customHeight="1">
      <c r="A290" s="62">
        <v>288</v>
      </c>
      <c r="B290" s="98" t="s">
        <v>353</v>
      </c>
      <c r="C290" s="65" t="s">
        <v>962</v>
      </c>
      <c r="D290" s="62" t="s">
        <v>185</v>
      </c>
      <c r="E290" s="62" t="s">
        <v>963</v>
      </c>
      <c r="F290" s="62" t="s">
        <v>36</v>
      </c>
      <c r="G290" s="78">
        <v>38957</v>
      </c>
      <c r="H290" s="74">
        <f ca="1">DATEDIF($G290,TODAY(),"Y")</f>
        <v>17</v>
      </c>
      <c r="I290" s="82" t="str">
        <f ca="1">CHOOSE(DATEDIF(G290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高3</v>
      </c>
      <c r="J290" s="62" t="s">
        <v>957</v>
      </c>
      <c r="K290" s="70"/>
      <c r="L290" s="1"/>
      <c r="M290" s="28" t="str">
        <f>IF(L290="","",VLOOKUP(L290,評価表!$B$2:$C$15,2))</f>
        <v/>
      </c>
      <c r="N290" s="1"/>
      <c r="O290" s="28" t="s">
        <v>1634</v>
      </c>
      <c r="P290" s="1"/>
      <c r="Q290" s="28" t="s">
        <v>1634</v>
      </c>
      <c r="R290" s="37"/>
      <c r="S290" s="1"/>
      <c r="T290" s="28" t="s">
        <v>1634</v>
      </c>
      <c r="U290" s="1"/>
      <c r="V290" s="28" t="s">
        <v>1634</v>
      </c>
      <c r="W290" s="1"/>
      <c r="X290" s="28" t="s">
        <v>1634</v>
      </c>
      <c r="Y290" s="1"/>
      <c r="Z290" s="28" t="s">
        <v>1634</v>
      </c>
      <c r="AA290" s="1"/>
      <c r="AB290" s="28" t="s">
        <v>1634</v>
      </c>
      <c r="AC290" s="37"/>
      <c r="AD290" s="1"/>
      <c r="AE290" s="28" t="s">
        <v>1634</v>
      </c>
      <c r="AF290" s="1"/>
      <c r="AG290" s="28" t="s">
        <v>1634</v>
      </c>
      <c r="AH290" s="1"/>
      <c r="AI290" s="28" t="s">
        <v>1634</v>
      </c>
      <c r="AJ290" s="1"/>
      <c r="AK290" s="28" t="s">
        <v>1634</v>
      </c>
      <c r="AL290" s="1"/>
      <c r="AM290" s="28" t="s">
        <v>1634</v>
      </c>
      <c r="AN290" s="37"/>
      <c r="AO290" s="1"/>
      <c r="AP290" s="28" t="s">
        <v>1634</v>
      </c>
      <c r="AQ290" s="36"/>
      <c r="AR290" s="28" t="s">
        <v>1634</v>
      </c>
      <c r="AS290" s="36" t="str">
        <f>IF(AR290="","",VLOOKUP(AR290,評価表!$B$2:$C$15,2))</f>
        <v/>
      </c>
      <c r="AT290" s="28" t="s">
        <v>1634</v>
      </c>
      <c r="AU290" s="36" t="str">
        <f>IF(AT290="","",VLOOKUP(AT290,評価表!$B$2:$C$15,2))</f>
        <v/>
      </c>
      <c r="AV290" s="28" t="s">
        <v>1634</v>
      </c>
      <c r="AW290" s="37"/>
      <c r="AX290" s="36" t="str">
        <f>IF(AV290="","",VLOOKUP(AV290,評価表!$B$2:$C$15,2))</f>
        <v/>
      </c>
      <c r="AY290" s="28" t="s">
        <v>1634</v>
      </c>
      <c r="AZ290" s="36" t="str">
        <f>IF(AY290="","",VLOOKUP(AY290,評価表!$B$2:$C$15,2))</f>
        <v/>
      </c>
      <c r="BA290" s="28" t="s">
        <v>1634</v>
      </c>
      <c r="BB290" s="36" t="str">
        <f>IF(BA290="","",VLOOKUP(BA290,評価表!$B$2:$C$15,2))</f>
        <v/>
      </c>
      <c r="BC290" s="28" t="s">
        <v>1634</v>
      </c>
      <c r="BD290" s="36" t="str">
        <f>IF(BC290="","",VLOOKUP(BC290,評価表!$B$2:$C$15,2))</f>
        <v/>
      </c>
      <c r="BE290" s="28" t="s">
        <v>1634</v>
      </c>
      <c r="BF290" s="36" t="str">
        <f>IF(BE290="","",VLOOKUP(BE290,評価表!$B$2:$C$15,2))</f>
        <v/>
      </c>
      <c r="BG290" s="37"/>
      <c r="BH290" s="36"/>
      <c r="BI290" s="36"/>
      <c r="BJ290" s="36"/>
      <c r="BK290" s="98">
        <f>MAX(L290:BJ290)</f>
        <v>0</v>
      </c>
      <c r="BL290" s="98">
        <f>MIN(L290:BK290)</f>
        <v>0</v>
      </c>
      <c r="BM290" s="81" t="e">
        <f>IF(BL290="","",VLOOKUP(BL290,評価表!$B$3:$C$15,2))</f>
        <v>#N/A</v>
      </c>
      <c r="BN290" s="98">
        <f>BK290-BL290</f>
        <v>0</v>
      </c>
      <c r="BO290" s="98" t="str">
        <f>E290</f>
        <v>かとりなつの</v>
      </c>
    </row>
    <row r="291" spans="1:67" ht="20.100000000000001" hidden="1" customHeight="1">
      <c r="A291" s="62">
        <v>289</v>
      </c>
      <c r="B291" s="98" t="s">
        <v>964</v>
      </c>
      <c r="C291" s="65" t="s">
        <v>139</v>
      </c>
      <c r="D291" s="62" t="s">
        <v>185</v>
      </c>
      <c r="E291" s="62" t="s">
        <v>217</v>
      </c>
      <c r="F291" s="62" t="s">
        <v>36</v>
      </c>
      <c r="G291" s="78">
        <v>39351</v>
      </c>
      <c r="H291" s="74">
        <f ca="1">DATEDIF($G291,TODAY(),"Y")</f>
        <v>16</v>
      </c>
      <c r="I291" s="82" t="str">
        <f ca="1">CHOOSE(DATEDIF(G291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291" s="62" t="s">
        <v>965</v>
      </c>
      <c r="K291" s="70"/>
      <c r="L291" s="1"/>
      <c r="M291" s="28"/>
      <c r="N291" s="1"/>
      <c r="O291" s="28"/>
      <c r="P291" s="1"/>
      <c r="Q291" s="28"/>
      <c r="R291" s="37"/>
      <c r="S291" s="1"/>
      <c r="T291" s="28"/>
      <c r="U291" s="1"/>
      <c r="V291" s="28"/>
      <c r="W291" s="1"/>
      <c r="X291" s="28"/>
      <c r="Y291" s="1"/>
      <c r="Z291" s="28"/>
      <c r="AA291" s="1"/>
      <c r="AB291" s="28"/>
      <c r="AC291" s="37"/>
      <c r="AD291" s="1"/>
      <c r="AE291" s="28"/>
      <c r="AF291" s="1"/>
      <c r="AG291" s="28"/>
      <c r="AH291" s="1"/>
      <c r="AI291" s="28"/>
      <c r="AJ291" s="1"/>
      <c r="AK291" s="28"/>
      <c r="AL291" s="1"/>
      <c r="AM291" s="28"/>
      <c r="AN291" s="57"/>
      <c r="AO291" s="1"/>
      <c r="AP291" s="28"/>
      <c r="AQ291" s="36"/>
      <c r="AR291" s="28"/>
      <c r="AS291" s="1"/>
      <c r="AT291" s="28"/>
      <c r="AU291" s="1"/>
      <c r="AV291" s="28"/>
      <c r="AW291" s="37"/>
      <c r="AX291" s="1"/>
      <c r="AY291" s="28"/>
      <c r="AZ291" s="1"/>
      <c r="BA291" s="28"/>
      <c r="BB291" s="1"/>
      <c r="BC291" s="28"/>
      <c r="BD291" s="1"/>
      <c r="BE291" s="28"/>
      <c r="BF291" s="1"/>
      <c r="BG291" s="37"/>
      <c r="BH291" s="1"/>
      <c r="BI291" s="1"/>
      <c r="BJ291" s="1"/>
      <c r="BK291" s="98">
        <f>MAX(L291:BJ291)</f>
        <v>0</v>
      </c>
      <c r="BL291" s="98">
        <f>MIN(L291:BK291)</f>
        <v>0</v>
      </c>
      <c r="BM291" s="81" t="e">
        <f>IF(BL291="","",VLOOKUP(BL291,評価表!$B$3:$C$15,2))</f>
        <v>#N/A</v>
      </c>
      <c r="BN291" s="98">
        <f>BK291-BL291</f>
        <v>0</v>
      </c>
      <c r="BO291" s="98" t="str">
        <f>E291</f>
        <v>たかたゆうな</v>
      </c>
    </row>
    <row r="292" spans="1:67" ht="20.100000000000001" hidden="1" customHeight="1">
      <c r="A292" s="62">
        <v>290</v>
      </c>
      <c r="B292" s="64" t="s">
        <v>727</v>
      </c>
      <c r="C292" s="65" t="s">
        <v>966</v>
      </c>
      <c r="D292" s="65" t="s">
        <v>142</v>
      </c>
      <c r="E292" s="62" t="s">
        <v>967</v>
      </c>
      <c r="F292" s="62" t="s">
        <v>29</v>
      </c>
      <c r="G292" s="78">
        <v>41715</v>
      </c>
      <c r="H292" s="74">
        <f ca="1">DATEDIF($G292,TODAY(),"Y")</f>
        <v>10</v>
      </c>
      <c r="I292" s="82" t="str">
        <f ca="1">CHOOSE(DATEDIF(G292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92" s="62" t="s">
        <v>767</v>
      </c>
      <c r="K292" s="70"/>
      <c r="L292" s="1"/>
      <c r="M292" s="28" t="str">
        <f>IF(L292="","",VLOOKUP(L292,評価表!$B$2:$C$15,2))</f>
        <v/>
      </c>
      <c r="N292" s="1"/>
      <c r="O292" s="28" t="s">
        <v>1634</v>
      </c>
      <c r="P292" s="1"/>
      <c r="Q292" s="28" t="s">
        <v>1634</v>
      </c>
      <c r="R292" s="37"/>
      <c r="S292" s="1"/>
      <c r="T292" s="28" t="s">
        <v>1634</v>
      </c>
      <c r="U292" s="1"/>
      <c r="V292" s="28" t="s">
        <v>1634</v>
      </c>
      <c r="W292" s="1"/>
      <c r="X292" s="28" t="s">
        <v>1634</v>
      </c>
      <c r="Y292" s="1"/>
      <c r="Z292" s="28" t="s">
        <v>1634</v>
      </c>
      <c r="AA292" s="1"/>
      <c r="AB292" s="28" t="s">
        <v>1634</v>
      </c>
      <c r="AC292" s="37"/>
      <c r="AD292" s="1"/>
      <c r="AE292" s="28" t="s">
        <v>1634</v>
      </c>
      <c r="AF292" s="1"/>
      <c r="AG292" s="28" t="s">
        <v>1634</v>
      </c>
      <c r="AH292" s="1"/>
      <c r="AI292" s="28" t="s">
        <v>1634</v>
      </c>
      <c r="AJ292" s="1"/>
      <c r="AK292" s="28" t="s">
        <v>1634</v>
      </c>
      <c r="AL292" s="1"/>
      <c r="AM292" s="28" t="s">
        <v>1634</v>
      </c>
      <c r="AN292" s="37"/>
      <c r="AO292" s="1"/>
      <c r="AP292" s="28" t="s">
        <v>1634</v>
      </c>
      <c r="AQ292" s="36"/>
      <c r="AR292" s="28" t="s">
        <v>1634</v>
      </c>
      <c r="AS292" s="36" t="str">
        <f>IF(AR292="","",VLOOKUP(AR292,評価表!$B$2:$C$15,2))</f>
        <v/>
      </c>
      <c r="AT292" s="28" t="s">
        <v>1634</v>
      </c>
      <c r="AU292" s="36" t="str">
        <f>IF(AT292="","",VLOOKUP(AT292,評価表!$B$2:$C$15,2))</f>
        <v/>
      </c>
      <c r="AV292" s="28" t="s">
        <v>1634</v>
      </c>
      <c r="AW292" s="37"/>
      <c r="AX292" s="36" t="str">
        <f>IF(AV292="","",VLOOKUP(AV292,評価表!$B$2:$C$15,2))</f>
        <v/>
      </c>
      <c r="AY292" s="28" t="s">
        <v>1634</v>
      </c>
      <c r="AZ292" s="36" t="str">
        <f>IF(AY292="","",VLOOKUP(AY292,評価表!$B$2:$C$15,2))</f>
        <v/>
      </c>
      <c r="BA292" s="28" t="s">
        <v>1634</v>
      </c>
      <c r="BB292" s="36" t="str">
        <f>IF(BA292="","",VLOOKUP(BA292,評価表!$B$2:$C$15,2))</f>
        <v/>
      </c>
      <c r="BC292" s="28" t="s">
        <v>1634</v>
      </c>
      <c r="BD292" s="36" t="str">
        <f>IF(BC292="","",VLOOKUP(BC292,評価表!$B$2:$C$15,2))</f>
        <v/>
      </c>
      <c r="BE292" s="28" t="s">
        <v>1634</v>
      </c>
      <c r="BF292" s="36" t="str">
        <f>IF(BE292="","",VLOOKUP(BE292,評価表!$B$2:$C$15,2))</f>
        <v/>
      </c>
      <c r="BG292" s="37"/>
      <c r="BH292" s="36"/>
      <c r="BI292" s="36"/>
      <c r="BJ292" s="36"/>
      <c r="BK292" s="98">
        <f>MAX(L292:BJ292)</f>
        <v>0</v>
      </c>
      <c r="BL292" s="98">
        <f>MIN(L292:BK292)</f>
        <v>0</v>
      </c>
      <c r="BM292" s="81" t="e">
        <f>IF(BL292="","",VLOOKUP(BL292,評価表!$B$3:$C$15,2))</f>
        <v>#N/A</v>
      </c>
      <c r="BN292" s="98">
        <f>BK292-BL292</f>
        <v>0</v>
      </c>
      <c r="BO292" s="98" t="str">
        <f>E292</f>
        <v>すどうりく</v>
      </c>
    </row>
    <row r="293" spans="1:67" ht="20.100000000000001" hidden="1" customHeight="1">
      <c r="A293" s="62">
        <v>291</v>
      </c>
      <c r="B293" s="73" t="s">
        <v>440</v>
      </c>
      <c r="C293" s="65" t="s">
        <v>968</v>
      </c>
      <c r="D293" s="62" t="s">
        <v>185</v>
      </c>
      <c r="E293" s="62" t="s">
        <v>969</v>
      </c>
      <c r="F293" s="62" t="s">
        <v>29</v>
      </c>
      <c r="G293" s="78">
        <v>39187</v>
      </c>
      <c r="H293" s="74">
        <f ca="1">DATEDIF($G293,TODAY(),"Y")</f>
        <v>17</v>
      </c>
      <c r="I293" s="82" t="str">
        <f ca="1">CHOOSE(DATEDIF(G293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293" s="62" t="s">
        <v>970</v>
      </c>
      <c r="K293" s="70"/>
      <c r="L293" s="1"/>
      <c r="M293" s="28"/>
      <c r="N293" s="1"/>
      <c r="O293" s="28"/>
      <c r="P293" s="1"/>
      <c r="Q293" s="28"/>
      <c r="R293" s="37"/>
      <c r="S293" s="1"/>
      <c r="T293" s="28"/>
      <c r="U293" s="1"/>
      <c r="V293" s="28"/>
      <c r="W293" s="1"/>
      <c r="X293" s="28"/>
      <c r="Y293" s="1"/>
      <c r="Z293" s="28"/>
      <c r="AA293" s="1"/>
      <c r="AB293" s="28"/>
      <c r="AC293" s="37"/>
      <c r="AD293" s="1"/>
      <c r="AE293" s="28"/>
      <c r="AF293" s="1"/>
      <c r="AG293" s="28"/>
      <c r="AH293" s="1"/>
      <c r="AI293" s="28"/>
      <c r="AJ293" s="1"/>
      <c r="AK293" s="28"/>
      <c r="AL293" s="1"/>
      <c r="AM293" s="28"/>
      <c r="AN293" s="57"/>
      <c r="AO293" s="1"/>
      <c r="AP293" s="28"/>
      <c r="AQ293" s="36"/>
      <c r="AR293" s="28"/>
      <c r="AS293" s="1"/>
      <c r="AT293" s="28"/>
      <c r="AU293" s="1"/>
      <c r="AV293" s="28"/>
      <c r="AW293" s="37"/>
      <c r="AX293" s="1"/>
      <c r="AY293" s="28"/>
      <c r="AZ293" s="1"/>
      <c r="BA293" s="28"/>
      <c r="BB293" s="1"/>
      <c r="BC293" s="28"/>
      <c r="BD293" s="1"/>
      <c r="BE293" s="28"/>
      <c r="BF293" s="1"/>
      <c r="BG293" s="37"/>
      <c r="BH293" s="1"/>
      <c r="BI293" s="1"/>
      <c r="BJ293" s="1"/>
      <c r="BK293" s="98">
        <f>MAX(L293:BJ293)</f>
        <v>0</v>
      </c>
      <c r="BL293" s="98">
        <f>MIN(L293:BK293)</f>
        <v>0</v>
      </c>
      <c r="BM293" s="81" t="e">
        <f>IF(BL293="","",VLOOKUP(BL293,評価表!$B$3:$C$15,2))</f>
        <v>#N/A</v>
      </c>
      <c r="BN293" s="98">
        <f>BK293-BL293</f>
        <v>0</v>
      </c>
      <c r="BO293" s="98" t="str">
        <f>E293</f>
        <v>さとう　はるや</v>
      </c>
    </row>
    <row r="294" spans="1:67" ht="20.100000000000001" hidden="1" customHeight="1">
      <c r="A294" s="62">
        <v>292</v>
      </c>
      <c r="B294" s="98" t="s">
        <v>837</v>
      </c>
      <c r="C294" s="65" t="s">
        <v>971</v>
      </c>
      <c r="D294" s="62" t="s">
        <v>185</v>
      </c>
      <c r="E294" s="62" t="s">
        <v>972</v>
      </c>
      <c r="F294" s="62" t="s">
        <v>36</v>
      </c>
      <c r="G294" s="78">
        <v>39507</v>
      </c>
      <c r="H294" s="74">
        <f ca="1">DATEDIF($G294,TODAY(),"Y")</f>
        <v>16</v>
      </c>
      <c r="I294" s="82" t="str">
        <f ca="1">CHOOSE(DATEDIF(G294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高2</v>
      </c>
      <c r="J294" s="62" t="s">
        <v>965</v>
      </c>
      <c r="K294" s="70"/>
      <c r="L294" s="1"/>
      <c r="M294" s="28"/>
      <c r="N294" s="1"/>
      <c r="O294" s="28"/>
      <c r="P294" s="1"/>
      <c r="Q294" s="28"/>
      <c r="R294" s="37"/>
      <c r="S294" s="1"/>
      <c r="T294" s="28"/>
      <c r="U294" s="1"/>
      <c r="V294" s="28"/>
      <c r="W294" s="1"/>
      <c r="X294" s="28"/>
      <c r="Y294" s="1"/>
      <c r="Z294" s="28"/>
      <c r="AA294" s="1"/>
      <c r="AB294" s="28"/>
      <c r="AC294" s="37"/>
      <c r="AD294" s="1"/>
      <c r="AE294" s="28"/>
      <c r="AF294" s="1"/>
      <c r="AG294" s="28"/>
      <c r="AH294" s="1"/>
      <c r="AI294" s="28"/>
      <c r="AJ294" s="1"/>
      <c r="AK294" s="28"/>
      <c r="AL294" s="1"/>
      <c r="AM294" s="28"/>
      <c r="AN294" s="57"/>
      <c r="AO294" s="1"/>
      <c r="AP294" s="28"/>
      <c r="AQ294" s="36"/>
      <c r="AR294" s="28"/>
      <c r="AS294" s="1"/>
      <c r="AT294" s="28"/>
      <c r="AU294" s="1"/>
      <c r="AV294" s="28"/>
      <c r="AW294" s="37"/>
      <c r="AX294" s="1"/>
      <c r="AY294" s="28"/>
      <c r="AZ294" s="1"/>
      <c r="BA294" s="28"/>
      <c r="BB294" s="1"/>
      <c r="BC294" s="28"/>
      <c r="BD294" s="1"/>
      <c r="BE294" s="28"/>
      <c r="BF294" s="1"/>
      <c r="BG294" s="37"/>
      <c r="BH294" s="1"/>
      <c r="BI294" s="1"/>
      <c r="BJ294" s="1"/>
      <c r="BK294" s="98">
        <f>MAX(L294:BJ294)</f>
        <v>0</v>
      </c>
      <c r="BL294" s="98">
        <f>MIN(L294:BK294)</f>
        <v>0</v>
      </c>
      <c r="BM294" s="81" t="e">
        <f>IF(BL294="","",VLOOKUP(BL294,評価表!$B$3:$C$15,2))</f>
        <v>#N/A</v>
      </c>
      <c r="BN294" s="98">
        <f>BK294-BL294</f>
        <v>0</v>
      </c>
      <c r="BO294" s="98" t="str">
        <f>E294</f>
        <v>こやまえりな</v>
      </c>
    </row>
    <row r="295" spans="1:67" ht="20.100000000000001" hidden="1" customHeight="1">
      <c r="A295" s="62">
        <v>293</v>
      </c>
      <c r="B295" s="73" t="s">
        <v>964</v>
      </c>
      <c r="C295" s="65" t="s">
        <v>973</v>
      </c>
      <c r="D295" s="65" t="s">
        <v>142</v>
      </c>
      <c r="E295" s="62" t="s">
        <v>218</v>
      </c>
      <c r="F295" s="62" t="s">
        <v>29</v>
      </c>
      <c r="G295" s="78">
        <v>40587</v>
      </c>
      <c r="H295" s="74">
        <f ca="1">DATEDIF($G295,TODAY(),"Y")</f>
        <v>13</v>
      </c>
      <c r="I295" s="82" t="str">
        <f ca="1">CHOOSE(DATEDIF(G295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295" s="62" t="s">
        <v>321</v>
      </c>
      <c r="K295" s="70"/>
      <c r="L295" s="1"/>
      <c r="M295" s="28"/>
      <c r="N295" s="1"/>
      <c r="O295" s="28"/>
      <c r="P295" s="1"/>
      <c r="Q295" s="28"/>
      <c r="R295" s="37"/>
      <c r="S295" s="1"/>
      <c r="T295" s="28"/>
      <c r="U295" s="1"/>
      <c r="V295" s="28"/>
      <c r="W295" s="1"/>
      <c r="X295" s="28"/>
      <c r="Y295" s="1"/>
      <c r="Z295" s="28"/>
      <c r="AA295" s="1"/>
      <c r="AB295" s="28"/>
      <c r="AC295" s="37"/>
      <c r="AD295" s="1"/>
      <c r="AE295" s="28"/>
      <c r="AF295" s="1"/>
      <c r="AG295" s="28"/>
      <c r="AH295" s="1"/>
      <c r="AI295" s="28"/>
      <c r="AJ295" s="1"/>
      <c r="AK295" s="28"/>
      <c r="AL295" s="1"/>
      <c r="AM295" s="28"/>
      <c r="AN295" s="57"/>
      <c r="AO295" s="1"/>
      <c r="AP295" s="28"/>
      <c r="AQ295" s="36"/>
      <c r="AR295" s="28"/>
      <c r="AS295" s="1"/>
      <c r="AT295" s="28"/>
      <c r="AU295" s="1"/>
      <c r="AV295" s="28"/>
      <c r="AW295" s="37"/>
      <c r="AX295" s="1"/>
      <c r="AY295" s="28"/>
      <c r="AZ295" s="1"/>
      <c r="BA295" s="28"/>
      <c r="BB295" s="1"/>
      <c r="BC295" s="28"/>
      <c r="BD295" s="1"/>
      <c r="BE295" s="28"/>
      <c r="BF295" s="1"/>
      <c r="BG295" s="37"/>
      <c r="BH295" s="1"/>
      <c r="BI295" s="1"/>
      <c r="BJ295" s="1"/>
      <c r="BK295" s="98">
        <f>MAX(L295:BJ295)</f>
        <v>0</v>
      </c>
      <c r="BL295" s="98">
        <f>MIN(L295:BK295)</f>
        <v>0</v>
      </c>
      <c r="BM295" s="81" t="e">
        <f>IF(BL295="","",VLOOKUP(BL295,評価表!$B$3:$C$15,2))</f>
        <v>#N/A</v>
      </c>
      <c r="BN295" s="98">
        <f>BK295-BL295</f>
        <v>0</v>
      </c>
      <c r="BO295" s="98" t="str">
        <f>E295</f>
        <v>さとういく</v>
      </c>
    </row>
    <row r="296" spans="1:67" ht="20.100000000000001" customHeight="1">
      <c r="A296" s="62">
        <v>405</v>
      </c>
      <c r="B296" s="73" t="s">
        <v>1225</v>
      </c>
      <c r="C296" s="62" t="s">
        <v>1226</v>
      </c>
      <c r="D296" s="62" t="s">
        <v>148</v>
      </c>
      <c r="E296" s="62" t="s">
        <v>1227</v>
      </c>
      <c r="F296" s="62" t="s">
        <v>32</v>
      </c>
      <c r="G296" s="78">
        <v>42052</v>
      </c>
      <c r="H296" s="74">
        <f ca="1">DATEDIF($G296,TODAY(),"Y")</f>
        <v>9</v>
      </c>
      <c r="I296" s="82" t="str">
        <f ca="1">CHOOSE(DATEDIF(G296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296" s="62" t="s">
        <v>612</v>
      </c>
      <c r="K296" s="69"/>
      <c r="L296" s="1"/>
      <c r="M296" s="28" t="str">
        <f>IF(L296="","",VLOOKUP(L296,評価表!$B$2:$C$15,2))</f>
        <v/>
      </c>
      <c r="N296" s="1"/>
      <c r="O296" s="28" t="s">
        <v>1634</v>
      </c>
      <c r="P296" s="1"/>
      <c r="Q296" s="28" t="s">
        <v>1634</v>
      </c>
      <c r="R296" s="57"/>
      <c r="S296" s="1"/>
      <c r="T296" s="28" t="s">
        <v>1634</v>
      </c>
      <c r="U296" s="1"/>
      <c r="V296" s="28" t="s">
        <v>1634</v>
      </c>
      <c r="W296" s="1"/>
      <c r="X296" s="28" t="s">
        <v>1634</v>
      </c>
      <c r="Y296" s="1"/>
      <c r="Z296" s="28" t="s">
        <v>1634</v>
      </c>
      <c r="AA296" s="1"/>
      <c r="AB296" s="28" t="s">
        <v>1634</v>
      </c>
      <c r="AC296" s="57" t="s">
        <v>1635</v>
      </c>
      <c r="AD296" s="1"/>
      <c r="AE296" s="28" t="s">
        <v>1634</v>
      </c>
      <c r="AF296" s="1"/>
      <c r="AG296" s="28" t="s">
        <v>1634</v>
      </c>
      <c r="AH296" s="1"/>
      <c r="AI296" s="28" t="s">
        <v>1634</v>
      </c>
      <c r="AJ296" s="1"/>
      <c r="AK296" s="28" t="s">
        <v>1634</v>
      </c>
      <c r="AL296" s="1">
        <v>9.91</v>
      </c>
      <c r="AM296" s="28" t="s">
        <v>9</v>
      </c>
      <c r="AN296" s="57" t="s">
        <v>31</v>
      </c>
      <c r="AO296" s="1">
        <v>10.119999999999999</v>
      </c>
      <c r="AP296" s="28" t="s">
        <v>10</v>
      </c>
      <c r="AQ296" s="1"/>
      <c r="AR296" s="28" t="s">
        <v>1634</v>
      </c>
      <c r="AS296" s="1">
        <v>9.01</v>
      </c>
      <c r="AT296" s="28" t="s">
        <v>8</v>
      </c>
      <c r="AU296" s="1">
        <v>9.07</v>
      </c>
      <c r="AV296" s="28" t="s">
        <v>8</v>
      </c>
      <c r="AW296" s="57"/>
      <c r="AX296" s="1"/>
      <c r="AY296" s="28" t="s">
        <v>1634</v>
      </c>
      <c r="AZ296" s="1" t="str">
        <f>IF(AY296="","",VLOOKUP(AY296,評価表!$B$2:$C$15,2))</f>
        <v/>
      </c>
      <c r="BA296" s="28" t="s">
        <v>1634</v>
      </c>
      <c r="BB296" s="1" t="str">
        <f>IF(BA296="","",VLOOKUP(BA296,評価表!$B$2:$C$15,2))</f>
        <v/>
      </c>
      <c r="BC296" s="28" t="s">
        <v>1634</v>
      </c>
      <c r="BD296" s="1" t="str">
        <f>IF(BC296="","",VLOOKUP(BC296,評価表!$B$2:$C$15,2))</f>
        <v/>
      </c>
      <c r="BE296" s="28" t="s">
        <v>1634</v>
      </c>
      <c r="BF296" s="1" t="str">
        <f>IF(BE296="","",VLOOKUP(BE296,評価表!$B$2:$C$15,2))</f>
        <v/>
      </c>
      <c r="BG296" s="57"/>
      <c r="BH296" s="1"/>
      <c r="BI296" s="1"/>
      <c r="BJ296" s="1"/>
      <c r="BK296" s="98">
        <f>MAX(L296:BJ296)</f>
        <v>10.119999999999999</v>
      </c>
      <c r="BL296" s="98">
        <f>MIN(L296:BK296)</f>
        <v>9.01</v>
      </c>
      <c r="BM296" s="81" t="str">
        <f>IF(BL296="","",VLOOKUP(BL296,評価表!$B$3:$C$15,2))</f>
        <v>☆７</v>
      </c>
      <c r="BN296" s="98">
        <f>BK296-BL296</f>
        <v>1.1099999999999994</v>
      </c>
      <c r="BO296" s="98" t="str">
        <f>E296</f>
        <v>まつざき　けいすけ</v>
      </c>
    </row>
    <row r="297" spans="1:67" ht="20.100000000000001" customHeight="1">
      <c r="A297" s="62">
        <v>233</v>
      </c>
      <c r="B297" s="73" t="s">
        <v>325</v>
      </c>
      <c r="C297" s="72" t="s">
        <v>137</v>
      </c>
      <c r="D297" s="72" t="s">
        <v>144</v>
      </c>
      <c r="E297" s="62" t="s">
        <v>204</v>
      </c>
      <c r="F297" s="62" t="s">
        <v>32</v>
      </c>
      <c r="G297" s="78">
        <v>40671</v>
      </c>
      <c r="H297" s="74">
        <f ca="1">DATEDIF($G297,TODAY(),"Y")</f>
        <v>13</v>
      </c>
      <c r="I297" s="82" t="str">
        <f ca="1">CHOOSE(DATEDIF(G297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297" s="67" t="s">
        <v>352</v>
      </c>
      <c r="K297" s="69"/>
      <c r="L297" s="1"/>
      <c r="M297" s="28" t="str">
        <f>IF(L297="","",VLOOKUP(L297,評価表!$B$2:$C$15,2))</f>
        <v/>
      </c>
      <c r="N297" s="1"/>
      <c r="O297" s="28" t="s">
        <v>1634</v>
      </c>
      <c r="P297" s="1"/>
      <c r="Q297" s="28" t="s">
        <v>1634</v>
      </c>
      <c r="R297" s="57"/>
      <c r="S297" s="1"/>
      <c r="T297" s="28" t="s">
        <v>1634</v>
      </c>
      <c r="U297" s="1"/>
      <c r="V297" s="28" t="s">
        <v>1634</v>
      </c>
      <c r="W297" s="1"/>
      <c r="X297" s="28" t="s">
        <v>1634</v>
      </c>
      <c r="Y297" s="1"/>
      <c r="Z297" s="28" t="s">
        <v>1634</v>
      </c>
      <c r="AA297" s="1"/>
      <c r="AB297" s="28" t="s">
        <v>1634</v>
      </c>
      <c r="AC297" s="57"/>
      <c r="AD297" s="1"/>
      <c r="AE297" s="28" t="s">
        <v>1634</v>
      </c>
      <c r="AF297" s="1"/>
      <c r="AG297" s="28" t="s">
        <v>1634</v>
      </c>
      <c r="AH297" s="1"/>
      <c r="AI297" s="28" t="s">
        <v>1634</v>
      </c>
      <c r="AJ297" s="1"/>
      <c r="AK297" s="28" t="s">
        <v>1634</v>
      </c>
      <c r="AL297" s="1"/>
      <c r="AM297" s="28" t="s">
        <v>1634</v>
      </c>
      <c r="AN297" s="57" t="s">
        <v>34</v>
      </c>
      <c r="AO297" s="1">
        <v>9.17</v>
      </c>
      <c r="AP297" s="28" t="s">
        <v>8</v>
      </c>
      <c r="AQ297" s="1"/>
      <c r="AR297" s="28" t="s">
        <v>1634</v>
      </c>
      <c r="AS297" s="1"/>
      <c r="AT297" s="28" t="s">
        <v>1634</v>
      </c>
      <c r="AU297" s="1">
        <v>9.01</v>
      </c>
      <c r="AV297" s="28" t="s">
        <v>8</v>
      </c>
      <c r="AW297" s="57"/>
      <c r="AX297" s="1"/>
      <c r="AY297" s="28" t="s">
        <v>1634</v>
      </c>
      <c r="AZ297" s="1" t="str">
        <f>IF(AY297="","",VLOOKUP(AY297,評価表!$B$2:$C$15,2))</f>
        <v/>
      </c>
      <c r="BA297" s="28" t="s">
        <v>1634</v>
      </c>
      <c r="BB297" s="1" t="str">
        <f>IF(BA297="","",VLOOKUP(BA297,評価表!$B$2:$C$15,2))</f>
        <v/>
      </c>
      <c r="BC297" s="28" t="s">
        <v>1634</v>
      </c>
      <c r="BD297" s="1" t="str">
        <f>IF(BC297="","",VLOOKUP(BC297,評価表!$B$2:$C$15,2))</f>
        <v/>
      </c>
      <c r="BE297" s="28" t="s">
        <v>1634</v>
      </c>
      <c r="BF297" s="1" t="str">
        <f>IF(BE297="","",VLOOKUP(BE297,評価表!$B$2:$C$15,2))</f>
        <v/>
      </c>
      <c r="BG297" s="57"/>
      <c r="BH297" s="1"/>
      <c r="BI297" s="1"/>
      <c r="BJ297" s="1"/>
      <c r="BK297" s="98">
        <f>MAX(L297:BJ297)</f>
        <v>9.17</v>
      </c>
      <c r="BL297" s="98">
        <f>MIN(L297:BK297)</f>
        <v>9.01</v>
      </c>
      <c r="BM297" s="81" t="str">
        <f>IF(BL297="","",VLOOKUP(BL297,評価表!$B$3:$C$15,2))</f>
        <v>☆７</v>
      </c>
      <c r="BN297" s="98">
        <f>BK297-BL297</f>
        <v>0.16000000000000014</v>
      </c>
      <c r="BO297" s="98" t="str">
        <f>E297</f>
        <v>やまぐちこうや</v>
      </c>
    </row>
    <row r="298" spans="1:67" ht="20.100000000000001" hidden="1" customHeight="1">
      <c r="A298" s="62">
        <v>296</v>
      </c>
      <c r="B298" s="64" t="s">
        <v>528</v>
      </c>
      <c r="C298" s="65" t="s">
        <v>978</v>
      </c>
      <c r="D298" s="62" t="s">
        <v>333</v>
      </c>
      <c r="E298" s="62" t="s">
        <v>979</v>
      </c>
      <c r="F298" s="62" t="s">
        <v>29</v>
      </c>
      <c r="G298" s="78">
        <v>41537</v>
      </c>
      <c r="H298" s="74">
        <f ca="1">DATEDIF($G298,TODAY(),"Y")</f>
        <v>10</v>
      </c>
      <c r="I298" s="82" t="str">
        <f ca="1">CHOOSE(DATEDIF(G298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298" s="62" t="s">
        <v>980</v>
      </c>
      <c r="K298" s="70"/>
      <c r="L298" s="1"/>
      <c r="M298" s="28"/>
      <c r="N298" s="1"/>
      <c r="O298" s="28"/>
      <c r="P298" s="1"/>
      <c r="Q298" s="28"/>
      <c r="R298" s="37"/>
      <c r="S298" s="1"/>
      <c r="T298" s="28"/>
      <c r="U298" s="1"/>
      <c r="V298" s="28"/>
      <c r="W298" s="1"/>
      <c r="X298" s="28"/>
      <c r="Y298" s="1"/>
      <c r="Z298" s="28"/>
      <c r="AA298" s="1"/>
      <c r="AB298" s="28"/>
      <c r="AC298" s="37"/>
      <c r="AD298" s="1"/>
      <c r="AE298" s="28"/>
      <c r="AF298" s="1"/>
      <c r="AG298" s="28"/>
      <c r="AH298" s="1"/>
      <c r="AI298" s="28"/>
      <c r="AJ298" s="1"/>
      <c r="AK298" s="28"/>
      <c r="AL298" s="1"/>
      <c r="AM298" s="28"/>
      <c r="AN298" s="57"/>
      <c r="AO298" s="1"/>
      <c r="AP298" s="28"/>
      <c r="AQ298" s="36"/>
      <c r="AR298" s="28"/>
      <c r="AS298" s="1"/>
      <c r="AT298" s="28"/>
      <c r="AU298" s="1"/>
      <c r="AV298" s="28"/>
      <c r="AW298" s="37"/>
      <c r="AX298" s="1"/>
      <c r="AY298" s="28"/>
      <c r="AZ298" s="1"/>
      <c r="BA298" s="28"/>
      <c r="BB298" s="1"/>
      <c r="BC298" s="28"/>
      <c r="BD298" s="1"/>
      <c r="BE298" s="28"/>
      <c r="BF298" s="1"/>
      <c r="BG298" s="37"/>
      <c r="BH298" s="1"/>
      <c r="BI298" s="1"/>
      <c r="BJ298" s="1"/>
      <c r="BK298" s="98">
        <f>MAX(L298:BJ298)</f>
        <v>0</v>
      </c>
      <c r="BL298" s="98">
        <f>MIN(L298:BK298)</f>
        <v>0</v>
      </c>
      <c r="BM298" s="81" t="e">
        <f>IF(BL298="","",VLOOKUP(BL298,評価表!$B$3:$C$15,2))</f>
        <v>#N/A</v>
      </c>
      <c r="BN298" s="98">
        <f>BK298-BL298</f>
        <v>0</v>
      </c>
      <c r="BO298" s="98" t="str">
        <f>E298</f>
        <v>やまざき　さく</v>
      </c>
    </row>
    <row r="299" spans="1:67" ht="20.100000000000001" customHeight="1">
      <c r="A299" s="62">
        <v>335</v>
      </c>
      <c r="B299" s="73" t="s">
        <v>325</v>
      </c>
      <c r="C299" s="65" t="s">
        <v>1073</v>
      </c>
      <c r="D299" s="62" t="s">
        <v>333</v>
      </c>
      <c r="E299" s="62" t="s">
        <v>233</v>
      </c>
      <c r="F299" s="62" t="s">
        <v>36</v>
      </c>
      <c r="G299" s="78">
        <v>41119</v>
      </c>
      <c r="H299" s="74">
        <f ca="1">DATEDIF($G299,TODAY(),"Y")</f>
        <v>11</v>
      </c>
      <c r="I299" s="82" t="str">
        <f ca="1">CHOOSE(DATEDIF(G299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299" s="62" t="s">
        <v>337</v>
      </c>
      <c r="K299" s="69"/>
      <c r="L299" s="1"/>
      <c r="M299" s="28" t="str">
        <f>IF(L299="","",VLOOKUP(L299,評価表!$B$2:$C$15,2))</f>
        <v/>
      </c>
      <c r="N299" s="1"/>
      <c r="O299" s="28" t="s">
        <v>1634</v>
      </c>
      <c r="P299" s="1"/>
      <c r="Q299" s="28" t="s">
        <v>1634</v>
      </c>
      <c r="R299" s="57"/>
      <c r="S299" s="1"/>
      <c r="T299" s="28" t="s">
        <v>1634</v>
      </c>
      <c r="U299" s="1"/>
      <c r="V299" s="28" t="s">
        <v>1634</v>
      </c>
      <c r="W299" s="1"/>
      <c r="X299" s="28" t="s">
        <v>1634</v>
      </c>
      <c r="Y299" s="1"/>
      <c r="Z299" s="28" t="s">
        <v>1634</v>
      </c>
      <c r="AA299" s="1"/>
      <c r="AB299" s="28" t="s">
        <v>1634</v>
      </c>
      <c r="AC299" s="57" t="s">
        <v>35</v>
      </c>
      <c r="AD299" s="1"/>
      <c r="AE299" s="28" t="s">
        <v>1634</v>
      </c>
      <c r="AF299" s="1"/>
      <c r="AG299" s="28" t="s">
        <v>1634</v>
      </c>
      <c r="AH299" s="1"/>
      <c r="AI299" s="28" t="s">
        <v>1634</v>
      </c>
      <c r="AJ299" s="1"/>
      <c r="AK299" s="28" t="s">
        <v>1634</v>
      </c>
      <c r="AL299" s="1">
        <v>9.56</v>
      </c>
      <c r="AM299" s="28" t="s">
        <v>9</v>
      </c>
      <c r="AN299" s="57" t="s">
        <v>33</v>
      </c>
      <c r="AO299" s="1"/>
      <c r="AP299" s="28" t="s">
        <v>1634</v>
      </c>
      <c r="AQ299" s="1"/>
      <c r="AR299" s="28" t="s">
        <v>1634</v>
      </c>
      <c r="AS299" s="1"/>
      <c r="AT299" s="28" t="s">
        <v>1634</v>
      </c>
      <c r="AU299" s="1">
        <v>9.0299999999999994</v>
      </c>
      <c r="AV299" s="28" t="s">
        <v>8</v>
      </c>
      <c r="AW299" s="57"/>
      <c r="AX299" s="1"/>
      <c r="AY299" s="28" t="s">
        <v>1634</v>
      </c>
      <c r="AZ299" s="1" t="str">
        <f>IF(AY299="","",VLOOKUP(AY299,評価表!$B$2:$C$15,2))</f>
        <v/>
      </c>
      <c r="BA299" s="28" t="s">
        <v>1634</v>
      </c>
      <c r="BB299" s="1" t="str">
        <f>IF(BA299="","",VLOOKUP(BA299,評価表!$B$2:$C$15,2))</f>
        <v/>
      </c>
      <c r="BC299" s="28" t="s">
        <v>1634</v>
      </c>
      <c r="BD299" s="1" t="str">
        <f>IF(BC299="","",VLOOKUP(BC299,評価表!$B$2:$C$15,2))</f>
        <v/>
      </c>
      <c r="BE299" s="28" t="s">
        <v>1634</v>
      </c>
      <c r="BF299" s="1" t="str">
        <f>IF(BE299="","",VLOOKUP(BE299,評価表!$B$2:$C$15,2))</f>
        <v/>
      </c>
      <c r="BG299" s="57"/>
      <c r="BH299" s="1"/>
      <c r="BI299" s="1"/>
      <c r="BJ299" s="1"/>
      <c r="BK299" s="98">
        <f>MAX(L299:BJ299)</f>
        <v>9.56</v>
      </c>
      <c r="BL299" s="98">
        <f>MIN(L299:BK299)</f>
        <v>9.0299999999999994</v>
      </c>
      <c r="BM299" s="81" t="str">
        <f>IF(BL299="","",VLOOKUP(BL299,評価表!$B$3:$C$15,2))</f>
        <v>☆７</v>
      </c>
      <c r="BN299" s="98">
        <f>BK299-BL299</f>
        <v>0.53000000000000114</v>
      </c>
      <c r="BO299" s="98" t="str">
        <f>E299</f>
        <v>ささはら　めいり</v>
      </c>
    </row>
    <row r="300" spans="1:67" ht="20.100000000000001" hidden="1" customHeight="1">
      <c r="A300" s="62">
        <v>298</v>
      </c>
      <c r="B300" s="73" t="s">
        <v>826</v>
      </c>
      <c r="C300" s="65" t="s">
        <v>983</v>
      </c>
      <c r="D300" s="65" t="s">
        <v>142</v>
      </c>
      <c r="E300" s="62" t="s">
        <v>220</v>
      </c>
      <c r="F300" s="62" t="s">
        <v>36</v>
      </c>
      <c r="G300" s="78">
        <v>41258</v>
      </c>
      <c r="H300" s="74">
        <f ca="1">DATEDIF($G300,TODAY(),"Y")</f>
        <v>11</v>
      </c>
      <c r="I300" s="82" t="str">
        <f ca="1">CHOOSE(DATEDIF(G300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00" s="62" t="s">
        <v>612</v>
      </c>
      <c r="K300" s="70"/>
      <c r="L300" s="1"/>
      <c r="M300" s="28"/>
      <c r="N300" s="1"/>
      <c r="O300" s="28"/>
      <c r="P300" s="1"/>
      <c r="Q300" s="28"/>
      <c r="R300" s="37"/>
      <c r="S300" s="1"/>
      <c r="T300" s="28"/>
      <c r="U300" s="1"/>
      <c r="V300" s="28"/>
      <c r="W300" s="1"/>
      <c r="X300" s="28"/>
      <c r="Y300" s="1"/>
      <c r="Z300" s="28"/>
      <c r="AA300" s="1"/>
      <c r="AB300" s="28"/>
      <c r="AC300" s="37"/>
      <c r="AD300" s="1"/>
      <c r="AE300" s="28"/>
      <c r="AF300" s="1"/>
      <c r="AG300" s="28"/>
      <c r="AH300" s="1"/>
      <c r="AI300" s="28"/>
      <c r="AJ300" s="1"/>
      <c r="AK300" s="28"/>
      <c r="AL300" s="1"/>
      <c r="AM300" s="28"/>
      <c r="AN300" s="57"/>
      <c r="AO300" s="1"/>
      <c r="AP300" s="28"/>
      <c r="AQ300" s="36"/>
      <c r="AR300" s="28"/>
      <c r="AS300" s="1"/>
      <c r="AT300" s="28"/>
      <c r="AU300" s="1"/>
      <c r="AV300" s="28"/>
      <c r="AW300" s="37"/>
      <c r="AX300" s="1"/>
      <c r="AY300" s="28"/>
      <c r="AZ300" s="1"/>
      <c r="BA300" s="28"/>
      <c r="BB300" s="1"/>
      <c r="BC300" s="28"/>
      <c r="BD300" s="1"/>
      <c r="BE300" s="28"/>
      <c r="BF300" s="1"/>
      <c r="BG300" s="37"/>
      <c r="BH300" s="1"/>
      <c r="BI300" s="1"/>
      <c r="BJ300" s="1"/>
      <c r="BK300" s="98">
        <f>MAX(L300:BJ300)</f>
        <v>0</v>
      </c>
      <c r="BL300" s="98">
        <f>MIN(L300:BK300)</f>
        <v>0</v>
      </c>
      <c r="BM300" s="81" t="e">
        <f>IF(BL300="","",VLOOKUP(BL300,評価表!$B$3:$C$15,2))</f>
        <v>#N/A</v>
      </c>
      <c r="BN300" s="98">
        <f>BK300-BL300</f>
        <v>0</v>
      </c>
      <c r="BO300" s="98" t="str">
        <f>E300</f>
        <v>わたなべ　あいり</v>
      </c>
    </row>
    <row r="301" spans="1:67" ht="20.100000000000001" customHeight="1">
      <c r="A301" s="62">
        <v>414</v>
      </c>
      <c r="B301" s="73" t="s">
        <v>325</v>
      </c>
      <c r="C301" s="65" t="s">
        <v>181</v>
      </c>
      <c r="D301" s="62" t="s">
        <v>146</v>
      </c>
      <c r="E301" s="62" t="s">
        <v>262</v>
      </c>
      <c r="F301" s="62" t="s">
        <v>32</v>
      </c>
      <c r="G301" s="78">
        <v>41549</v>
      </c>
      <c r="H301" s="74">
        <f ca="1">DATEDIF($G301,TODAY(),"Y")</f>
        <v>10</v>
      </c>
      <c r="I301" s="82" t="str">
        <f ca="1">CHOOSE(DATEDIF(G301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01" s="62" t="s">
        <v>1246</v>
      </c>
      <c r="K301" s="69"/>
      <c r="L301" s="1"/>
      <c r="M301" s="28" t="str">
        <f>IF(L301="","",VLOOKUP(L301,評価表!$B$2:$C$15,2))</f>
        <v/>
      </c>
      <c r="N301" s="1"/>
      <c r="O301" s="28" t="s">
        <v>1634</v>
      </c>
      <c r="P301" s="1"/>
      <c r="Q301" s="28" t="s">
        <v>1634</v>
      </c>
      <c r="R301" s="57"/>
      <c r="S301" s="1"/>
      <c r="T301" s="28" t="s">
        <v>1634</v>
      </c>
      <c r="U301" s="1"/>
      <c r="V301" s="28" t="s">
        <v>1634</v>
      </c>
      <c r="W301" s="1"/>
      <c r="X301" s="28" t="s">
        <v>1634</v>
      </c>
      <c r="Y301" s="1"/>
      <c r="Z301" s="28" t="s">
        <v>1634</v>
      </c>
      <c r="AA301" s="1"/>
      <c r="AB301" s="28" t="s">
        <v>1634</v>
      </c>
      <c r="AC301" s="57"/>
      <c r="AD301" s="1"/>
      <c r="AE301" s="28" t="s">
        <v>1634</v>
      </c>
      <c r="AF301" s="1"/>
      <c r="AG301" s="28" t="s">
        <v>1634</v>
      </c>
      <c r="AH301" s="1"/>
      <c r="AI301" s="28" t="s">
        <v>1634</v>
      </c>
      <c r="AJ301" s="1"/>
      <c r="AK301" s="28" t="s">
        <v>1634</v>
      </c>
      <c r="AL301" s="1"/>
      <c r="AM301" s="28" t="s">
        <v>1634</v>
      </c>
      <c r="AN301" s="57" t="s">
        <v>35</v>
      </c>
      <c r="AO301" s="1">
        <v>9.57</v>
      </c>
      <c r="AP301" s="28" t="s">
        <v>9</v>
      </c>
      <c r="AQ301" s="1">
        <v>9.0500000000000007</v>
      </c>
      <c r="AR301" s="28" t="s">
        <v>8</v>
      </c>
      <c r="AS301" s="1"/>
      <c r="AT301" s="28" t="s">
        <v>1634</v>
      </c>
      <c r="AU301" s="1">
        <v>9.27</v>
      </c>
      <c r="AV301" s="28" t="s">
        <v>8</v>
      </c>
      <c r="AW301" s="57" t="s">
        <v>33</v>
      </c>
      <c r="AX301" s="1">
        <v>9.09</v>
      </c>
      <c r="AY301" s="28" t="s">
        <v>8</v>
      </c>
      <c r="AZ301" s="1"/>
      <c r="BA301" s="28" t="s">
        <v>1634</v>
      </c>
      <c r="BB301" s="1" t="str">
        <f>IF(BA301="","",VLOOKUP(BA301,評価表!$B$2:$C$15,2))</f>
        <v/>
      </c>
      <c r="BC301" s="28" t="s">
        <v>1634</v>
      </c>
      <c r="BD301" s="1" t="str">
        <f>IF(BC301="","",VLOOKUP(BC301,評価表!$B$2:$C$15,2))</f>
        <v/>
      </c>
      <c r="BE301" s="28" t="s">
        <v>1634</v>
      </c>
      <c r="BF301" s="1" t="str">
        <f>IF(BE301="","",VLOOKUP(BE301,評価表!$B$2:$C$15,2))</f>
        <v/>
      </c>
      <c r="BG301" s="57" t="s">
        <v>33</v>
      </c>
      <c r="BH301" s="1"/>
      <c r="BI301" s="1"/>
      <c r="BJ301" s="1"/>
      <c r="BK301" s="98">
        <f>MAX(L301:BJ301)</f>
        <v>9.57</v>
      </c>
      <c r="BL301" s="98">
        <f>MIN(L301:BK301)</f>
        <v>9.0500000000000007</v>
      </c>
      <c r="BM301" s="81" t="str">
        <f>IF(BL301="","",VLOOKUP(BL301,評価表!$B$3:$C$15,2))</f>
        <v>☆７</v>
      </c>
      <c r="BN301" s="98">
        <f>BK301-BL301</f>
        <v>0.51999999999999957</v>
      </c>
      <c r="BO301" s="98" t="str">
        <f>E301</f>
        <v>せざき　ようた</v>
      </c>
    </row>
    <row r="302" spans="1:67" ht="20.100000000000001" customHeight="1">
      <c r="A302" s="62">
        <v>10001</v>
      </c>
      <c r="B302" s="73" t="s">
        <v>1781</v>
      </c>
      <c r="C302" s="74"/>
      <c r="D302" s="80"/>
      <c r="E302" s="62" t="s">
        <v>1782</v>
      </c>
      <c r="F302" s="98" t="s">
        <v>89</v>
      </c>
      <c r="G302" s="99"/>
      <c r="H302" s="98"/>
      <c r="I302" s="98"/>
      <c r="J302" s="98"/>
      <c r="K302" s="69" t="s">
        <v>35</v>
      </c>
      <c r="L302" s="1">
        <v>9.82</v>
      </c>
      <c r="M302" s="28" t="s">
        <v>9</v>
      </c>
      <c r="N302" s="1"/>
      <c r="O302" s="28" t="s">
        <v>1634</v>
      </c>
      <c r="P302" s="1"/>
      <c r="Q302" s="28" t="s">
        <v>1634</v>
      </c>
      <c r="R302" s="57" t="s">
        <v>33</v>
      </c>
      <c r="S302" s="1">
        <v>9.06</v>
      </c>
      <c r="T302" s="28" t="s">
        <v>8</v>
      </c>
      <c r="U302" s="1"/>
      <c r="V302" s="28" t="s">
        <v>1634</v>
      </c>
      <c r="W302" s="1"/>
      <c r="X302" s="28" t="s">
        <v>1634</v>
      </c>
      <c r="Y302" s="1"/>
      <c r="Z302" s="28" t="s">
        <v>1634</v>
      </c>
      <c r="AA302" s="1"/>
      <c r="AB302" s="28" t="s">
        <v>1634</v>
      </c>
      <c r="AC302" s="57" t="s">
        <v>34</v>
      </c>
      <c r="AD302" s="1"/>
      <c r="AE302" s="28" t="s">
        <v>1634</v>
      </c>
      <c r="AF302" s="1"/>
      <c r="AG302" s="28" t="s">
        <v>1634</v>
      </c>
      <c r="AH302" s="1">
        <v>9.2799999999999994</v>
      </c>
      <c r="AI302" s="28" t="s">
        <v>8</v>
      </c>
      <c r="AJ302" s="1"/>
      <c r="AK302" s="28" t="s">
        <v>1634</v>
      </c>
      <c r="AL302" s="1"/>
      <c r="AM302" s="28" t="s">
        <v>1634</v>
      </c>
      <c r="AN302" s="57"/>
      <c r="AO302" s="1"/>
      <c r="AP302" s="28" t="s">
        <v>1634</v>
      </c>
      <c r="AQ302" s="1"/>
      <c r="AR302" s="28" t="s">
        <v>1634</v>
      </c>
      <c r="AS302" s="1" t="str">
        <f>IF(AR302="","",VLOOKUP(AR302,評価表!$B$2:$C$15,2))</f>
        <v/>
      </c>
      <c r="AT302" s="28" t="s">
        <v>1634</v>
      </c>
      <c r="AU302" s="1" t="str">
        <f>IF(AT302="","",VLOOKUP(AT302,評価表!$B$2:$C$15,2))</f>
        <v/>
      </c>
      <c r="AV302" s="28" t="s">
        <v>1634</v>
      </c>
      <c r="AW302" s="57"/>
      <c r="AX302" s="1"/>
      <c r="AY302" s="28" t="s">
        <v>1634</v>
      </c>
      <c r="AZ302" s="1" t="str">
        <f>IF(AY302="","",VLOOKUP(AY302,評価表!$B$2:$C$15,2))</f>
        <v/>
      </c>
      <c r="BA302" s="28" t="s">
        <v>1634</v>
      </c>
      <c r="BB302" s="1" t="str">
        <f>IF(BA302="","",VLOOKUP(BA302,評価表!$B$2:$C$15,2))</f>
        <v/>
      </c>
      <c r="BC302" s="28" t="s">
        <v>1634</v>
      </c>
      <c r="BD302" s="1" t="str">
        <f>IF(BC302="","",VLOOKUP(BC302,評価表!$B$2:$C$15,2))</f>
        <v/>
      </c>
      <c r="BE302" s="28" t="s">
        <v>1634</v>
      </c>
      <c r="BF302" s="1" t="str">
        <f>IF(BE302="","",VLOOKUP(BE302,評価表!$B$2:$C$15,2))</f>
        <v/>
      </c>
      <c r="BG302" s="57"/>
      <c r="BH302" s="1"/>
      <c r="BI302" s="1"/>
      <c r="BJ302" s="1"/>
      <c r="BK302" s="98">
        <f>MAX(L302:BJ302)</f>
        <v>9.82</v>
      </c>
      <c r="BL302" s="98">
        <f>MIN(L302:BK302)</f>
        <v>9.06</v>
      </c>
      <c r="BM302" s="81" t="str">
        <f>IF(BL302="","",VLOOKUP(BL302,評価表!$B$3:$C$15,2))</f>
        <v>☆７</v>
      </c>
      <c r="BN302" s="98">
        <f>BK302-BL302</f>
        <v>0.75999999999999979</v>
      </c>
      <c r="BO302" s="98" t="str">
        <f>E302</f>
        <v>おさかべ　はやた</v>
      </c>
    </row>
    <row r="303" spans="1:67" ht="20.100000000000001" hidden="1" customHeight="1">
      <c r="A303" s="62">
        <v>301</v>
      </c>
      <c r="B303" s="73" t="s">
        <v>325</v>
      </c>
      <c r="C303" s="65" t="s">
        <v>986</v>
      </c>
      <c r="D303" s="62" t="s">
        <v>148</v>
      </c>
      <c r="E303" s="62" t="s">
        <v>223</v>
      </c>
      <c r="F303" s="62" t="s">
        <v>32</v>
      </c>
      <c r="G303" s="78">
        <v>41470</v>
      </c>
      <c r="H303" s="74">
        <f ca="1">DATEDIF($G303,TODAY(),"Y")</f>
        <v>10</v>
      </c>
      <c r="I303" s="82" t="str">
        <f ca="1">CHOOSE(DATEDIF(G303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03" s="62" t="s">
        <v>987</v>
      </c>
      <c r="K303" s="70"/>
      <c r="L303" s="1"/>
      <c r="M303" s="28"/>
      <c r="N303" s="1"/>
      <c r="O303" s="28"/>
      <c r="P303" s="1"/>
      <c r="Q303" s="28"/>
      <c r="R303" s="37"/>
      <c r="S303" s="1"/>
      <c r="T303" s="28"/>
      <c r="U303" s="1"/>
      <c r="V303" s="28"/>
      <c r="W303" s="1"/>
      <c r="X303" s="28"/>
      <c r="Y303" s="1"/>
      <c r="Z303" s="28"/>
      <c r="AA303" s="1"/>
      <c r="AB303" s="28"/>
      <c r="AC303" s="37"/>
      <c r="AD303" s="1"/>
      <c r="AE303" s="28"/>
      <c r="AF303" s="1"/>
      <c r="AG303" s="28"/>
      <c r="AH303" s="1"/>
      <c r="AI303" s="28"/>
      <c r="AJ303" s="1"/>
      <c r="AK303" s="28"/>
      <c r="AL303" s="1"/>
      <c r="AM303" s="28"/>
      <c r="AN303" s="57"/>
      <c r="AO303" s="1"/>
      <c r="AP303" s="28"/>
      <c r="AQ303" s="36"/>
      <c r="AR303" s="28"/>
      <c r="AS303" s="1"/>
      <c r="AT303" s="28"/>
      <c r="AU303" s="1"/>
      <c r="AV303" s="28"/>
      <c r="AW303" s="37"/>
      <c r="AX303" s="1"/>
      <c r="AY303" s="28"/>
      <c r="AZ303" s="1"/>
      <c r="BA303" s="28"/>
      <c r="BB303" s="1"/>
      <c r="BC303" s="28"/>
      <c r="BD303" s="1"/>
      <c r="BE303" s="28"/>
      <c r="BF303" s="1"/>
      <c r="BG303" s="37"/>
      <c r="BH303" s="1"/>
      <c r="BI303" s="1"/>
      <c r="BJ303" s="1"/>
      <c r="BK303" s="98">
        <f>MAX(L303:BJ303)</f>
        <v>0</v>
      </c>
      <c r="BL303" s="98">
        <f>MIN(L303:BK303)</f>
        <v>0</v>
      </c>
      <c r="BM303" s="81" t="e">
        <f>IF(BL303="","",VLOOKUP(BL303,評価表!$B$3:$C$15,2))</f>
        <v>#N/A</v>
      </c>
      <c r="BN303" s="98">
        <f>BK303-BL303</f>
        <v>0</v>
      </c>
      <c r="BO303" s="98" t="str">
        <f>E303</f>
        <v>いそだ　しゅん</v>
      </c>
    </row>
    <row r="304" spans="1:67" ht="20.100000000000001" hidden="1" customHeight="1">
      <c r="A304" s="62">
        <v>302</v>
      </c>
      <c r="B304" s="73" t="s">
        <v>811</v>
      </c>
      <c r="C304" s="65" t="s">
        <v>988</v>
      </c>
      <c r="D304" s="62" t="s">
        <v>142</v>
      </c>
      <c r="E304" s="62" t="s">
        <v>224</v>
      </c>
      <c r="F304" s="62" t="s">
        <v>32</v>
      </c>
      <c r="G304" s="78">
        <v>41730</v>
      </c>
      <c r="H304" s="74">
        <f ca="1">DATEDIF($G304,TODAY(),"Y")</f>
        <v>10</v>
      </c>
      <c r="I304" s="82" t="str">
        <f ca="1">CHOOSE(DATEDIF(G304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04" s="80" t="s">
        <v>477</v>
      </c>
      <c r="K304" s="70"/>
      <c r="L304" s="1"/>
      <c r="M304" s="28"/>
      <c r="N304" s="1"/>
      <c r="O304" s="28"/>
      <c r="P304" s="1"/>
      <c r="Q304" s="28"/>
      <c r="R304" s="37"/>
      <c r="S304" s="1"/>
      <c r="T304" s="28"/>
      <c r="U304" s="1"/>
      <c r="V304" s="28"/>
      <c r="W304" s="1"/>
      <c r="X304" s="28"/>
      <c r="Y304" s="1"/>
      <c r="Z304" s="28"/>
      <c r="AA304" s="1"/>
      <c r="AB304" s="28"/>
      <c r="AC304" s="37"/>
      <c r="AD304" s="1"/>
      <c r="AE304" s="28"/>
      <c r="AF304" s="1"/>
      <c r="AG304" s="28"/>
      <c r="AH304" s="1"/>
      <c r="AI304" s="28"/>
      <c r="AJ304" s="1"/>
      <c r="AK304" s="28"/>
      <c r="AL304" s="1"/>
      <c r="AM304" s="28"/>
      <c r="AN304" s="57"/>
      <c r="AO304" s="1"/>
      <c r="AP304" s="28"/>
      <c r="AQ304" s="36"/>
      <c r="AR304" s="28"/>
      <c r="AS304" s="1"/>
      <c r="AT304" s="28"/>
      <c r="AU304" s="1"/>
      <c r="AV304" s="28"/>
      <c r="AW304" s="37"/>
      <c r="AX304" s="1"/>
      <c r="AY304" s="28"/>
      <c r="AZ304" s="1"/>
      <c r="BA304" s="28"/>
      <c r="BB304" s="1"/>
      <c r="BC304" s="28"/>
      <c r="BD304" s="1"/>
      <c r="BE304" s="28"/>
      <c r="BF304" s="1"/>
      <c r="BG304" s="37"/>
      <c r="BH304" s="1"/>
      <c r="BI304" s="1"/>
      <c r="BJ304" s="1"/>
      <c r="BK304" s="98">
        <f>MAX(L304:BJ304)</f>
        <v>0</v>
      </c>
      <c r="BL304" s="98">
        <f>MIN(L304:BK304)</f>
        <v>0</v>
      </c>
      <c r="BM304" s="81" t="e">
        <f>IF(BL304="","",VLOOKUP(BL304,評価表!$B$3:$C$15,2))</f>
        <v>#N/A</v>
      </c>
      <c r="BN304" s="98">
        <f>BK304-BL304</f>
        <v>0</v>
      </c>
      <c r="BO304" s="98" t="str">
        <f>E304</f>
        <v>くろかわせきと</v>
      </c>
    </row>
    <row r="305" spans="1:67" ht="20.100000000000001" hidden="1" customHeight="1">
      <c r="A305" s="62">
        <v>303</v>
      </c>
      <c r="B305" s="73" t="s">
        <v>989</v>
      </c>
      <c r="C305" s="65" t="s">
        <v>990</v>
      </c>
      <c r="D305" s="62" t="s">
        <v>142</v>
      </c>
      <c r="E305" s="62" t="s">
        <v>225</v>
      </c>
      <c r="F305" s="62" t="s">
        <v>32</v>
      </c>
      <c r="G305" s="78">
        <v>42386</v>
      </c>
      <c r="H305" s="74">
        <f ca="1">DATEDIF($G305,TODAY(),"Y")</f>
        <v>8</v>
      </c>
      <c r="I305" s="82" t="str">
        <f ca="1">CHOOSE(DATEDIF(G305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305" s="62" t="s">
        <v>991</v>
      </c>
      <c r="K305" s="70"/>
      <c r="L305" s="1"/>
      <c r="M305" s="28"/>
      <c r="N305" s="1"/>
      <c r="O305" s="28"/>
      <c r="P305" s="1"/>
      <c r="Q305" s="28"/>
      <c r="R305" s="37"/>
      <c r="S305" s="1"/>
      <c r="T305" s="28"/>
      <c r="U305" s="1"/>
      <c r="V305" s="28"/>
      <c r="W305" s="1"/>
      <c r="X305" s="28"/>
      <c r="Y305" s="1"/>
      <c r="Z305" s="28"/>
      <c r="AA305" s="1"/>
      <c r="AB305" s="28"/>
      <c r="AC305" s="37"/>
      <c r="AD305" s="1"/>
      <c r="AE305" s="28"/>
      <c r="AF305" s="1"/>
      <c r="AG305" s="28"/>
      <c r="AH305" s="1"/>
      <c r="AI305" s="28"/>
      <c r="AJ305" s="1"/>
      <c r="AK305" s="28"/>
      <c r="AL305" s="1"/>
      <c r="AM305" s="28"/>
      <c r="AN305" s="57"/>
      <c r="AO305" s="1"/>
      <c r="AP305" s="28"/>
      <c r="AQ305" s="36"/>
      <c r="AR305" s="28"/>
      <c r="AS305" s="1"/>
      <c r="AT305" s="28"/>
      <c r="AU305" s="1"/>
      <c r="AV305" s="28"/>
      <c r="AW305" s="37"/>
      <c r="AX305" s="1"/>
      <c r="AY305" s="28"/>
      <c r="AZ305" s="1"/>
      <c r="BA305" s="28"/>
      <c r="BB305" s="1"/>
      <c r="BC305" s="28"/>
      <c r="BD305" s="1"/>
      <c r="BE305" s="28"/>
      <c r="BF305" s="1"/>
      <c r="BG305" s="37"/>
      <c r="BH305" s="1"/>
      <c r="BI305" s="1"/>
      <c r="BJ305" s="1"/>
      <c r="BK305" s="98">
        <f>MAX(L305:BJ305)</f>
        <v>0</v>
      </c>
      <c r="BL305" s="98">
        <f>MIN(L305:BK305)</f>
        <v>0</v>
      </c>
      <c r="BM305" s="81" t="e">
        <f>IF(BL305="","",VLOOKUP(BL305,評価表!$B$3:$C$15,2))</f>
        <v>#N/A</v>
      </c>
      <c r="BN305" s="98">
        <f>BK305-BL305</f>
        <v>0</v>
      </c>
      <c r="BO305" s="98" t="str">
        <f>E305</f>
        <v>くろかわおうすけ</v>
      </c>
    </row>
    <row r="306" spans="1:67" ht="20.100000000000001" customHeight="1">
      <c r="A306" s="62">
        <v>223</v>
      </c>
      <c r="B306" s="73" t="s">
        <v>814</v>
      </c>
      <c r="C306" s="65" t="s">
        <v>51</v>
      </c>
      <c r="D306" s="65" t="s">
        <v>147</v>
      </c>
      <c r="E306" s="62" t="s">
        <v>831</v>
      </c>
      <c r="F306" s="62" t="s">
        <v>36</v>
      </c>
      <c r="G306" s="78">
        <v>39917</v>
      </c>
      <c r="H306" s="74">
        <f ca="1">DATEDIF($G306,TODAY(),"Y")</f>
        <v>15</v>
      </c>
      <c r="I306" s="82" t="str">
        <f ca="1">CHOOSE(DATEDIF(G306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306" s="62" t="s">
        <v>817</v>
      </c>
      <c r="K306" s="69" t="s">
        <v>33</v>
      </c>
      <c r="L306" s="1"/>
      <c r="M306" s="28" t="s">
        <v>1634</v>
      </c>
      <c r="N306" s="1"/>
      <c r="O306" s="28" t="s">
        <v>1634</v>
      </c>
      <c r="P306" s="1">
        <v>9.35</v>
      </c>
      <c r="Q306" s="28" t="s">
        <v>8</v>
      </c>
      <c r="R306" s="57" t="s">
        <v>34</v>
      </c>
      <c r="S306" s="1">
        <v>10.32</v>
      </c>
      <c r="T306" s="28" t="s">
        <v>10</v>
      </c>
      <c r="U306" s="1">
        <v>9.64</v>
      </c>
      <c r="V306" s="28" t="s">
        <v>9</v>
      </c>
      <c r="W306" s="1"/>
      <c r="X306" s="28" t="s">
        <v>1634</v>
      </c>
      <c r="Y306" s="1">
        <v>9.4499999999999993</v>
      </c>
      <c r="Z306" s="28" t="s">
        <v>8</v>
      </c>
      <c r="AA306" s="1">
        <v>9.61</v>
      </c>
      <c r="AB306" s="28" t="s">
        <v>9</v>
      </c>
      <c r="AC306" s="57" t="s">
        <v>30</v>
      </c>
      <c r="AD306" s="1">
        <v>9.11</v>
      </c>
      <c r="AE306" s="28" t="s">
        <v>8</v>
      </c>
      <c r="AF306" s="1">
        <v>9.33</v>
      </c>
      <c r="AG306" s="28" t="s">
        <v>8</v>
      </c>
      <c r="AH306" s="1">
        <v>9.4700000000000006</v>
      </c>
      <c r="AI306" s="28" t="s">
        <v>8</v>
      </c>
      <c r="AJ306" s="1">
        <v>9.1300000000000008</v>
      </c>
      <c r="AK306" s="28" t="s">
        <v>8</v>
      </c>
      <c r="AL306" s="1"/>
      <c r="AM306" s="28" t="s">
        <v>1634</v>
      </c>
      <c r="AN306" s="57"/>
      <c r="AO306" s="1"/>
      <c r="AP306" s="28" t="s">
        <v>1634</v>
      </c>
      <c r="AQ306" s="1"/>
      <c r="AR306" s="28" t="s">
        <v>1634</v>
      </c>
      <c r="AS306" s="1" t="str">
        <f>IF(AR306="","",VLOOKUP(AR306,評価表!$B$2:$C$15,2))</f>
        <v/>
      </c>
      <c r="AT306" s="28" t="s">
        <v>1634</v>
      </c>
      <c r="AU306" s="1" t="str">
        <f>IF(AT306="","",VLOOKUP(AT306,評価表!$B$2:$C$15,2))</f>
        <v/>
      </c>
      <c r="AV306" s="28" t="s">
        <v>1634</v>
      </c>
      <c r="AW306" s="57"/>
      <c r="AX306" s="1"/>
      <c r="AY306" s="28" t="s">
        <v>1634</v>
      </c>
      <c r="AZ306" s="1" t="str">
        <f>IF(AY306="","",VLOOKUP(AY306,評価表!$B$2:$C$15,2))</f>
        <v/>
      </c>
      <c r="BA306" s="28" t="s">
        <v>1634</v>
      </c>
      <c r="BB306" s="1" t="str">
        <f>IF(BA306="","",VLOOKUP(BA306,評価表!$B$2:$C$15,2))</f>
        <v/>
      </c>
      <c r="BC306" s="28" t="s">
        <v>1634</v>
      </c>
      <c r="BD306" s="1" t="str">
        <f>IF(BC306="","",VLOOKUP(BC306,評価表!$B$2:$C$15,2))</f>
        <v/>
      </c>
      <c r="BE306" s="28" t="s">
        <v>1634</v>
      </c>
      <c r="BF306" s="1" t="str">
        <f>IF(BE306="","",VLOOKUP(BE306,評価表!$B$2:$C$15,2))</f>
        <v/>
      </c>
      <c r="BG306" s="57"/>
      <c r="BH306" s="1"/>
      <c r="BI306" s="1"/>
      <c r="BJ306" s="1"/>
      <c r="BK306" s="98">
        <f>MAX(L306:BJ306)</f>
        <v>10.32</v>
      </c>
      <c r="BL306" s="98">
        <f>MIN(L306:BK306)</f>
        <v>9.11</v>
      </c>
      <c r="BM306" s="81" t="str">
        <f>IF(BL306="","",VLOOKUP(BL306,評価表!$B$3:$C$15,2))</f>
        <v>☆７</v>
      </c>
      <c r="BN306" s="98">
        <f>BK306-BL306</f>
        <v>1.2100000000000009</v>
      </c>
      <c r="BO306" s="98" t="str">
        <f>E306</f>
        <v>たけだ さえ</v>
      </c>
    </row>
    <row r="307" spans="1:67" ht="20.100000000000001" hidden="1" customHeight="1">
      <c r="A307" s="62">
        <v>305</v>
      </c>
      <c r="B307" s="73" t="s">
        <v>996</v>
      </c>
      <c r="C307" s="65" t="s">
        <v>997</v>
      </c>
      <c r="D307" s="62" t="s">
        <v>142</v>
      </c>
      <c r="E307" s="62" t="s">
        <v>998</v>
      </c>
      <c r="F307" s="62" t="s">
        <v>36</v>
      </c>
      <c r="G307" s="78">
        <v>40931</v>
      </c>
      <c r="H307" s="74">
        <f ca="1">DATEDIF($G307,TODAY(),"Y")</f>
        <v>12</v>
      </c>
      <c r="I307" s="82" t="str">
        <f ca="1">CHOOSE(DATEDIF(G307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07" s="62" t="s">
        <v>999</v>
      </c>
      <c r="K307" s="70"/>
      <c r="L307" s="1"/>
      <c r="M307" s="28"/>
      <c r="N307" s="1"/>
      <c r="O307" s="28"/>
      <c r="P307" s="1"/>
      <c r="Q307" s="28"/>
      <c r="R307" s="37"/>
      <c r="S307" s="1"/>
      <c r="T307" s="28"/>
      <c r="U307" s="1"/>
      <c r="V307" s="28"/>
      <c r="W307" s="1"/>
      <c r="X307" s="28"/>
      <c r="Y307" s="1"/>
      <c r="Z307" s="28"/>
      <c r="AA307" s="1"/>
      <c r="AB307" s="28"/>
      <c r="AC307" s="37"/>
      <c r="AD307" s="1"/>
      <c r="AE307" s="28"/>
      <c r="AF307" s="1"/>
      <c r="AG307" s="28"/>
      <c r="AH307" s="1"/>
      <c r="AI307" s="28"/>
      <c r="AJ307" s="1"/>
      <c r="AK307" s="28"/>
      <c r="AL307" s="1"/>
      <c r="AM307" s="28"/>
      <c r="AN307" s="57"/>
      <c r="AO307" s="1"/>
      <c r="AP307" s="28"/>
      <c r="AQ307" s="36"/>
      <c r="AR307" s="28"/>
      <c r="AS307" s="1"/>
      <c r="AT307" s="28"/>
      <c r="AU307" s="1"/>
      <c r="AV307" s="28"/>
      <c r="AW307" s="37"/>
      <c r="AX307" s="1"/>
      <c r="AY307" s="28"/>
      <c r="AZ307" s="1"/>
      <c r="BA307" s="28"/>
      <c r="BB307" s="1"/>
      <c r="BC307" s="28"/>
      <c r="BD307" s="1"/>
      <c r="BE307" s="28"/>
      <c r="BF307" s="1"/>
      <c r="BG307" s="37"/>
      <c r="BH307" s="1"/>
      <c r="BI307" s="1"/>
      <c r="BJ307" s="1"/>
      <c r="BK307" s="98">
        <f>MAX(L307:BJ307)</f>
        <v>0</v>
      </c>
      <c r="BL307" s="98">
        <f>MIN(L307:BK307)</f>
        <v>0</v>
      </c>
      <c r="BM307" s="81" t="e">
        <f>IF(BL307="","",VLOOKUP(BL307,評価表!$B$3:$C$15,2))</f>
        <v>#N/A</v>
      </c>
      <c r="BN307" s="98">
        <f>BK307-BL307</f>
        <v>0</v>
      </c>
      <c r="BO307" s="98" t="str">
        <f>E307</f>
        <v>すずき　まゆ</v>
      </c>
    </row>
    <row r="308" spans="1:67" ht="20.100000000000001" customHeight="1">
      <c r="A308" s="62">
        <v>8</v>
      </c>
      <c r="B308" s="64" t="s">
        <v>325</v>
      </c>
      <c r="C308" s="65" t="s">
        <v>60</v>
      </c>
      <c r="D308" s="65" t="s">
        <v>56</v>
      </c>
      <c r="E308" s="62" t="s">
        <v>338</v>
      </c>
      <c r="F308" s="62" t="s">
        <v>29</v>
      </c>
      <c r="G308" s="78">
        <v>41157</v>
      </c>
      <c r="H308" s="62">
        <f ca="1">DATEDIF($G308,TODAY(),"Y")</f>
        <v>11</v>
      </c>
      <c r="I308" s="82" t="str">
        <f ca="1">CHOOSE(DATEDIF(G308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08" s="62" t="s">
        <v>337</v>
      </c>
      <c r="K308" s="69"/>
      <c r="L308" s="1"/>
      <c r="M308" s="28" t="str">
        <f>IF(L308="","",VLOOKUP(L308,評価表!$B$2:$C$15,2))</f>
        <v/>
      </c>
      <c r="N308" s="1"/>
      <c r="O308" s="28" t="s">
        <v>1634</v>
      </c>
      <c r="P308" s="1"/>
      <c r="Q308" s="28" t="s">
        <v>1634</v>
      </c>
      <c r="R308" s="57" t="s">
        <v>31</v>
      </c>
      <c r="S308" s="1">
        <v>10.119999999999999</v>
      </c>
      <c r="T308" s="28" t="s">
        <v>10</v>
      </c>
      <c r="U308" s="1">
        <v>9.9499999999999993</v>
      </c>
      <c r="V308" s="28" t="s">
        <v>9</v>
      </c>
      <c r="W308" s="1"/>
      <c r="X308" s="28" t="s">
        <v>1634</v>
      </c>
      <c r="Y308" s="1">
        <v>10.07</v>
      </c>
      <c r="Z308" s="28" t="s">
        <v>10</v>
      </c>
      <c r="AA308" s="1">
        <v>9.89</v>
      </c>
      <c r="AB308" s="28" t="s">
        <v>9</v>
      </c>
      <c r="AC308" s="57" t="s">
        <v>35</v>
      </c>
      <c r="AD308" s="1">
        <v>9.23</v>
      </c>
      <c r="AE308" s="28" t="s">
        <v>8</v>
      </c>
      <c r="AF308" s="1">
        <v>9.24</v>
      </c>
      <c r="AG308" s="28" t="s">
        <v>8</v>
      </c>
      <c r="AH308" s="1">
        <v>9.24</v>
      </c>
      <c r="AI308" s="28" t="s">
        <v>8</v>
      </c>
      <c r="AJ308" s="1">
        <v>9.2100000000000009</v>
      </c>
      <c r="AK308" s="28" t="s">
        <v>8</v>
      </c>
      <c r="AL308" s="1"/>
      <c r="AM308" s="28" t="s">
        <v>1634</v>
      </c>
      <c r="AN308" s="57" t="s">
        <v>33</v>
      </c>
      <c r="AO308" s="1"/>
      <c r="AP308" s="28" t="s">
        <v>1634</v>
      </c>
      <c r="AQ308" s="1"/>
      <c r="AR308" s="28" t="s">
        <v>1634</v>
      </c>
      <c r="AS308" s="1"/>
      <c r="AT308" s="28" t="s">
        <v>1634</v>
      </c>
      <c r="AU308" s="1">
        <v>9.1300000000000008</v>
      </c>
      <c r="AV308" s="28" t="s">
        <v>8</v>
      </c>
      <c r="AW308" s="57"/>
      <c r="AX308" s="1"/>
      <c r="AY308" s="28" t="s">
        <v>1634</v>
      </c>
      <c r="AZ308" s="1" t="str">
        <f>IF(AY308="","",VLOOKUP(AY308,評価表!$B$2:$C$15,2))</f>
        <v/>
      </c>
      <c r="BA308" s="28" t="s">
        <v>1634</v>
      </c>
      <c r="BB308" s="1" t="str">
        <f>IF(BA308="","",VLOOKUP(BA308,評価表!$B$2:$C$15,2))</f>
        <v/>
      </c>
      <c r="BC308" s="28" t="s">
        <v>1634</v>
      </c>
      <c r="BD308" s="1" t="str">
        <f>IF(BC308="","",VLOOKUP(BC308,評価表!$B$2:$C$15,2))</f>
        <v/>
      </c>
      <c r="BE308" s="28" t="s">
        <v>1634</v>
      </c>
      <c r="BF308" s="1" t="str">
        <f>IF(BE308="","",VLOOKUP(BE308,評価表!$B$2:$C$15,2))</f>
        <v/>
      </c>
      <c r="BG308" s="57"/>
      <c r="BH308" s="1"/>
      <c r="BI308" s="1"/>
      <c r="BJ308" s="1"/>
      <c r="BK308" s="98">
        <f>MAX(L308:BJ308)</f>
        <v>10.119999999999999</v>
      </c>
      <c r="BL308" s="98">
        <f>MIN(L308:BK308)</f>
        <v>9.1300000000000008</v>
      </c>
      <c r="BM308" s="81" t="str">
        <f>IF(BL308="","",VLOOKUP(BL308,評価表!$B$3:$C$15,2))</f>
        <v>☆７</v>
      </c>
      <c r="BN308" s="98">
        <f>BK308-BL308</f>
        <v>0.98999999999999844</v>
      </c>
      <c r="BO308" s="98" t="str">
        <f>E308</f>
        <v>たかぎ　おうすけ</v>
      </c>
    </row>
    <row r="309" spans="1:67" ht="20.100000000000001" customHeight="1">
      <c r="A309" s="62">
        <v>276</v>
      </c>
      <c r="B309" s="73" t="s">
        <v>325</v>
      </c>
      <c r="C309" s="65" t="s">
        <v>938</v>
      </c>
      <c r="D309" s="62" t="s">
        <v>145</v>
      </c>
      <c r="E309" s="62" t="s">
        <v>213</v>
      </c>
      <c r="F309" s="62" t="s">
        <v>29</v>
      </c>
      <c r="G309" s="78">
        <v>41628</v>
      </c>
      <c r="H309" s="74">
        <f ca="1">DATEDIF($G309,TODAY(),"Y")</f>
        <v>10</v>
      </c>
      <c r="I309" s="82" t="str">
        <f ca="1">CHOOSE(DATEDIF(G309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09" s="62" t="s">
        <v>720</v>
      </c>
      <c r="K309" s="69"/>
      <c r="L309" s="1"/>
      <c r="M309" s="28" t="str">
        <f>IF(L309="","",VLOOKUP(L309,評価表!$B$2:$C$15,2))</f>
        <v/>
      </c>
      <c r="N309" s="1"/>
      <c r="O309" s="28" t="s">
        <v>1634</v>
      </c>
      <c r="P309" s="1"/>
      <c r="Q309" s="28" t="s">
        <v>1634</v>
      </c>
      <c r="R309" s="57" t="s">
        <v>129</v>
      </c>
      <c r="S309" s="1"/>
      <c r="T309" s="28" t="s">
        <v>1634</v>
      </c>
      <c r="U309" s="1"/>
      <c r="V309" s="28" t="s">
        <v>1634</v>
      </c>
      <c r="W309" s="1"/>
      <c r="X309" s="28" t="s">
        <v>1634</v>
      </c>
      <c r="Y309" s="1">
        <v>11.21</v>
      </c>
      <c r="Z309" s="28" t="s">
        <v>11</v>
      </c>
      <c r="AA309" s="1">
        <v>10.64</v>
      </c>
      <c r="AB309" s="28" t="s">
        <v>11</v>
      </c>
      <c r="AC309" s="57"/>
      <c r="AD309" s="1"/>
      <c r="AE309" s="28" t="s">
        <v>1634</v>
      </c>
      <c r="AF309" s="1"/>
      <c r="AG309" s="28" t="s">
        <v>1634</v>
      </c>
      <c r="AH309" s="1"/>
      <c r="AI309" s="28" t="s">
        <v>1634</v>
      </c>
      <c r="AJ309" s="1"/>
      <c r="AK309" s="28" t="s">
        <v>1634</v>
      </c>
      <c r="AL309" s="1"/>
      <c r="AM309" s="28" t="s">
        <v>1634</v>
      </c>
      <c r="AN309" s="57" t="s">
        <v>35</v>
      </c>
      <c r="AO309" s="1">
        <v>9.42</v>
      </c>
      <c r="AP309" s="28" t="s">
        <v>8</v>
      </c>
      <c r="AQ309" s="1">
        <v>9.32</v>
      </c>
      <c r="AR309" s="28" t="s">
        <v>8</v>
      </c>
      <c r="AS309" s="1">
        <v>9.16</v>
      </c>
      <c r="AT309" s="28" t="s">
        <v>8</v>
      </c>
      <c r="AU309" s="1"/>
      <c r="AV309" s="28" t="s">
        <v>1634</v>
      </c>
      <c r="AW309" s="57" t="s">
        <v>33</v>
      </c>
      <c r="AX309" s="1">
        <v>9.33</v>
      </c>
      <c r="AY309" s="28" t="s">
        <v>8</v>
      </c>
      <c r="AZ309" s="1"/>
      <c r="BA309" s="28" t="s">
        <v>1634</v>
      </c>
      <c r="BB309" s="1" t="str">
        <f>IF(BA309="","",VLOOKUP(BA309,評価表!$B$2:$C$15,2))</f>
        <v/>
      </c>
      <c r="BC309" s="28" t="s">
        <v>1634</v>
      </c>
      <c r="BD309" s="1" t="str">
        <f>IF(BC309="","",VLOOKUP(BC309,評価表!$B$2:$C$15,2))</f>
        <v/>
      </c>
      <c r="BE309" s="28" t="s">
        <v>1634</v>
      </c>
      <c r="BF309" s="1" t="str">
        <f>IF(BE309="","",VLOOKUP(BE309,評価表!$B$2:$C$15,2))</f>
        <v/>
      </c>
      <c r="BG309" s="57" t="s">
        <v>33</v>
      </c>
      <c r="BH309" s="1"/>
      <c r="BI309" s="1"/>
      <c r="BJ309" s="1"/>
      <c r="BK309" s="98">
        <f>MAX(L309:BJ309)</f>
        <v>11.21</v>
      </c>
      <c r="BL309" s="98">
        <f>MIN(L309:BK309)</f>
        <v>9.16</v>
      </c>
      <c r="BM309" s="81" t="str">
        <f>IF(BL309="","",VLOOKUP(BL309,評価表!$B$3:$C$15,2))</f>
        <v>☆７</v>
      </c>
      <c r="BN309" s="98">
        <f>BK309-BL309</f>
        <v>2.0500000000000007</v>
      </c>
      <c r="BO309" s="98" t="str">
        <f>E309</f>
        <v>まつもと　たいせい</v>
      </c>
    </row>
    <row r="310" spans="1:67" ht="20.100000000000001" hidden="1" customHeight="1">
      <c r="A310" s="62">
        <v>308</v>
      </c>
      <c r="B310" s="64" t="s">
        <v>1005</v>
      </c>
      <c r="C310" s="65" t="s">
        <v>1006</v>
      </c>
      <c r="D310" s="62" t="s">
        <v>145</v>
      </c>
      <c r="E310" s="62" t="s">
        <v>1007</v>
      </c>
      <c r="F310" s="62" t="s">
        <v>36</v>
      </c>
      <c r="G310" s="78">
        <v>41884</v>
      </c>
      <c r="H310" s="74">
        <f ca="1">DATEDIF($G310,TODAY(),"Y")</f>
        <v>9</v>
      </c>
      <c r="I310" s="82" t="str">
        <f ca="1">CHOOSE(DATEDIF(G310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10" s="62" t="s">
        <v>1008</v>
      </c>
      <c r="K310" s="70"/>
      <c r="L310" s="1"/>
      <c r="M310" s="28"/>
      <c r="N310" s="1"/>
      <c r="O310" s="28"/>
      <c r="P310" s="1"/>
      <c r="Q310" s="28"/>
      <c r="R310" s="37"/>
      <c r="S310" s="1"/>
      <c r="T310" s="28"/>
      <c r="U310" s="1"/>
      <c r="V310" s="28"/>
      <c r="W310" s="1"/>
      <c r="X310" s="28"/>
      <c r="Y310" s="1"/>
      <c r="Z310" s="28"/>
      <c r="AA310" s="1"/>
      <c r="AB310" s="28"/>
      <c r="AC310" s="37"/>
      <c r="AD310" s="1"/>
      <c r="AE310" s="28"/>
      <c r="AF310" s="1"/>
      <c r="AG310" s="28"/>
      <c r="AH310" s="1"/>
      <c r="AI310" s="28"/>
      <c r="AJ310" s="1"/>
      <c r="AK310" s="28"/>
      <c r="AL310" s="1"/>
      <c r="AM310" s="28"/>
      <c r="AN310" s="57"/>
      <c r="AO310" s="1"/>
      <c r="AP310" s="28"/>
      <c r="AQ310" s="36"/>
      <c r="AR310" s="28"/>
      <c r="AS310" s="1"/>
      <c r="AT310" s="28"/>
      <c r="AU310" s="1"/>
      <c r="AV310" s="28"/>
      <c r="AW310" s="37"/>
      <c r="AX310" s="1"/>
      <c r="AY310" s="28"/>
      <c r="AZ310" s="1"/>
      <c r="BA310" s="28"/>
      <c r="BB310" s="1"/>
      <c r="BC310" s="28"/>
      <c r="BD310" s="1"/>
      <c r="BE310" s="28"/>
      <c r="BF310" s="1"/>
      <c r="BG310" s="37"/>
      <c r="BH310" s="1"/>
      <c r="BI310" s="1"/>
      <c r="BJ310" s="1"/>
      <c r="BK310" s="98">
        <f>MAX(L310:BJ310)</f>
        <v>0</v>
      </c>
      <c r="BL310" s="98">
        <f>MIN(L310:BK310)</f>
        <v>0</v>
      </c>
      <c r="BM310" s="81" t="e">
        <f>IF(BL310="","",VLOOKUP(BL310,評価表!$B$3:$C$15,2))</f>
        <v>#N/A</v>
      </c>
      <c r="BN310" s="98">
        <f>BK310-BL310</f>
        <v>0</v>
      </c>
      <c r="BO310" s="98" t="str">
        <f>E310</f>
        <v>いいの ふみか</v>
      </c>
    </row>
    <row r="311" spans="1:67" ht="20.100000000000001" hidden="1" customHeight="1">
      <c r="A311" s="62">
        <v>309</v>
      </c>
      <c r="B311" s="73" t="s">
        <v>1009</v>
      </c>
      <c r="C311" s="65" t="s">
        <v>1010</v>
      </c>
      <c r="D311" s="62" t="s">
        <v>148</v>
      </c>
      <c r="E311" s="62" t="s">
        <v>227</v>
      </c>
      <c r="F311" s="62" t="s">
        <v>32</v>
      </c>
      <c r="G311" s="78">
        <v>41891</v>
      </c>
      <c r="H311" s="74">
        <f ca="1">DATEDIF($G311,TODAY(),"Y")</f>
        <v>9</v>
      </c>
      <c r="I311" s="82" t="str">
        <f ca="1">CHOOSE(DATEDIF(G311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11" s="62" t="s">
        <v>1011</v>
      </c>
      <c r="K311" s="70"/>
      <c r="L311" s="1"/>
      <c r="M311" s="28"/>
      <c r="N311" s="1"/>
      <c r="O311" s="28"/>
      <c r="P311" s="1"/>
      <c r="Q311" s="28"/>
      <c r="R311" s="37"/>
      <c r="S311" s="1"/>
      <c r="T311" s="28"/>
      <c r="U311" s="1"/>
      <c r="V311" s="28"/>
      <c r="W311" s="1"/>
      <c r="X311" s="28"/>
      <c r="Y311" s="1"/>
      <c r="Z311" s="28"/>
      <c r="AA311" s="1"/>
      <c r="AB311" s="28"/>
      <c r="AC311" s="37"/>
      <c r="AD311" s="1"/>
      <c r="AE311" s="28"/>
      <c r="AF311" s="1"/>
      <c r="AG311" s="28"/>
      <c r="AH311" s="1"/>
      <c r="AI311" s="28"/>
      <c r="AJ311" s="1"/>
      <c r="AK311" s="28"/>
      <c r="AL311" s="1"/>
      <c r="AM311" s="28"/>
      <c r="AN311" s="57"/>
      <c r="AO311" s="1"/>
      <c r="AP311" s="28"/>
      <c r="AQ311" s="36"/>
      <c r="AR311" s="28"/>
      <c r="AS311" s="1"/>
      <c r="AT311" s="28"/>
      <c r="AU311" s="1"/>
      <c r="AV311" s="28"/>
      <c r="AW311" s="37"/>
      <c r="AX311" s="1"/>
      <c r="AY311" s="28"/>
      <c r="AZ311" s="1"/>
      <c r="BA311" s="28"/>
      <c r="BB311" s="1"/>
      <c r="BC311" s="28"/>
      <c r="BD311" s="1"/>
      <c r="BE311" s="28"/>
      <c r="BF311" s="1"/>
      <c r="BG311" s="37"/>
      <c r="BH311" s="1"/>
      <c r="BI311" s="1"/>
      <c r="BJ311" s="1"/>
      <c r="BK311" s="98">
        <f>MAX(L311:BJ311)</f>
        <v>0</v>
      </c>
      <c r="BL311" s="98">
        <f>MIN(L311:BK311)</f>
        <v>0</v>
      </c>
      <c r="BM311" s="81" t="e">
        <f>IF(BL311="","",VLOOKUP(BL311,評価表!$B$3:$C$15,2))</f>
        <v>#N/A</v>
      </c>
      <c r="BN311" s="98">
        <f>BK311-BL311</f>
        <v>0</v>
      </c>
      <c r="BO311" s="98" t="str">
        <f>E311</f>
        <v>ふかせあきと</v>
      </c>
    </row>
    <row r="312" spans="1:67" ht="20.100000000000001" hidden="1" customHeight="1">
      <c r="A312" s="62">
        <v>310</v>
      </c>
      <c r="B312" s="64" t="s">
        <v>1005</v>
      </c>
      <c r="C312" s="65" t="s">
        <v>1012</v>
      </c>
      <c r="D312" s="62" t="s">
        <v>148</v>
      </c>
      <c r="E312" s="62" t="s">
        <v>1013</v>
      </c>
      <c r="F312" s="62" t="s">
        <v>36</v>
      </c>
      <c r="G312" s="78">
        <v>41722</v>
      </c>
      <c r="H312" s="74">
        <f ca="1">DATEDIF($G312,TODAY(),"Y")</f>
        <v>10</v>
      </c>
      <c r="I312" s="82" t="str">
        <f ca="1">CHOOSE(DATEDIF(G312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12" s="62" t="s">
        <v>426</v>
      </c>
      <c r="K312" s="70"/>
      <c r="L312" s="1"/>
      <c r="M312" s="28"/>
      <c r="N312" s="1"/>
      <c r="O312" s="28"/>
      <c r="P312" s="1"/>
      <c r="Q312" s="28"/>
      <c r="R312" s="37"/>
      <c r="S312" s="1"/>
      <c r="T312" s="28"/>
      <c r="U312" s="1"/>
      <c r="V312" s="28"/>
      <c r="W312" s="1"/>
      <c r="X312" s="28"/>
      <c r="Y312" s="1"/>
      <c r="Z312" s="28"/>
      <c r="AA312" s="1"/>
      <c r="AB312" s="28"/>
      <c r="AC312" s="37"/>
      <c r="AD312" s="1"/>
      <c r="AE312" s="28"/>
      <c r="AF312" s="1"/>
      <c r="AG312" s="28"/>
      <c r="AH312" s="1"/>
      <c r="AI312" s="28"/>
      <c r="AJ312" s="1"/>
      <c r="AK312" s="28"/>
      <c r="AL312" s="1"/>
      <c r="AM312" s="28"/>
      <c r="AN312" s="57"/>
      <c r="AO312" s="1"/>
      <c r="AP312" s="28"/>
      <c r="AQ312" s="36"/>
      <c r="AR312" s="28"/>
      <c r="AS312" s="1"/>
      <c r="AT312" s="28"/>
      <c r="AU312" s="1"/>
      <c r="AV312" s="28"/>
      <c r="AW312" s="37"/>
      <c r="AX312" s="1"/>
      <c r="AY312" s="28"/>
      <c r="AZ312" s="1"/>
      <c r="BA312" s="28"/>
      <c r="BB312" s="1"/>
      <c r="BC312" s="28"/>
      <c r="BD312" s="1"/>
      <c r="BE312" s="28"/>
      <c r="BF312" s="1"/>
      <c r="BG312" s="37"/>
      <c r="BH312" s="1"/>
      <c r="BI312" s="1"/>
      <c r="BJ312" s="1"/>
      <c r="BK312" s="98">
        <f>MAX(L312:BJ312)</f>
        <v>0</v>
      </c>
      <c r="BL312" s="98">
        <f>MIN(L312:BK312)</f>
        <v>0</v>
      </c>
      <c r="BM312" s="81" t="e">
        <f>IF(BL312="","",VLOOKUP(BL312,評価表!$B$3:$C$15,2))</f>
        <v>#N/A</v>
      </c>
      <c r="BN312" s="98">
        <f>BK312-BL312</f>
        <v>0</v>
      </c>
      <c r="BO312" s="98" t="str">
        <f>E312</f>
        <v>つじ　かえで</v>
      </c>
    </row>
    <row r="313" spans="1:67" ht="20.100000000000001" hidden="1" customHeight="1">
      <c r="A313" s="62">
        <v>311</v>
      </c>
      <c r="B313" s="73" t="s">
        <v>1014</v>
      </c>
      <c r="C313" s="65" t="s">
        <v>1015</v>
      </c>
      <c r="D313" s="62" t="s">
        <v>145</v>
      </c>
      <c r="E313" s="62" t="s">
        <v>1016</v>
      </c>
      <c r="F313" s="62" t="s">
        <v>36</v>
      </c>
      <c r="G313" s="78">
        <v>40650</v>
      </c>
      <c r="H313" s="74">
        <f ca="1">DATEDIF($G313,TODAY(),"Y")</f>
        <v>13</v>
      </c>
      <c r="I313" s="82" t="str">
        <f ca="1">CHOOSE(DATEDIF(G313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13" s="80" t="s">
        <v>477</v>
      </c>
      <c r="K313" s="70"/>
      <c r="L313" s="1"/>
      <c r="M313" s="28"/>
      <c r="N313" s="1"/>
      <c r="O313" s="28"/>
      <c r="P313" s="1"/>
      <c r="Q313" s="28"/>
      <c r="R313" s="37"/>
      <c r="S313" s="1"/>
      <c r="T313" s="28"/>
      <c r="U313" s="1"/>
      <c r="V313" s="28"/>
      <c r="W313" s="1"/>
      <c r="X313" s="28"/>
      <c r="Y313" s="1"/>
      <c r="Z313" s="28"/>
      <c r="AA313" s="1"/>
      <c r="AB313" s="28"/>
      <c r="AC313" s="37"/>
      <c r="AD313" s="1"/>
      <c r="AE313" s="28"/>
      <c r="AF313" s="1"/>
      <c r="AG313" s="28"/>
      <c r="AH313" s="1"/>
      <c r="AI313" s="28"/>
      <c r="AJ313" s="1"/>
      <c r="AK313" s="28"/>
      <c r="AL313" s="1"/>
      <c r="AM313" s="28"/>
      <c r="AN313" s="57"/>
      <c r="AO313" s="1"/>
      <c r="AP313" s="28"/>
      <c r="AQ313" s="36"/>
      <c r="AR313" s="28"/>
      <c r="AS313" s="1"/>
      <c r="AT313" s="28"/>
      <c r="AU313" s="1"/>
      <c r="AV313" s="28"/>
      <c r="AW313" s="37"/>
      <c r="AX313" s="1"/>
      <c r="AY313" s="28"/>
      <c r="AZ313" s="1"/>
      <c r="BA313" s="28"/>
      <c r="BB313" s="1"/>
      <c r="BC313" s="28"/>
      <c r="BD313" s="1"/>
      <c r="BE313" s="28"/>
      <c r="BF313" s="1"/>
      <c r="BG313" s="37"/>
      <c r="BH313" s="1"/>
      <c r="BI313" s="1"/>
      <c r="BJ313" s="1"/>
      <c r="BK313" s="98">
        <f>MAX(L313:BJ313)</f>
        <v>0</v>
      </c>
      <c r="BL313" s="98">
        <f>MIN(L313:BK313)</f>
        <v>0</v>
      </c>
      <c r="BM313" s="81" t="e">
        <f>IF(BL313="","",VLOOKUP(BL313,評価表!$B$3:$C$15,2))</f>
        <v>#N/A</v>
      </c>
      <c r="BN313" s="98">
        <f>BK313-BL313</f>
        <v>0</v>
      </c>
      <c r="BO313" s="98" t="str">
        <f>E313</f>
        <v>きとう　りな</v>
      </c>
    </row>
    <row r="314" spans="1:67" ht="20.100000000000001" customHeight="1">
      <c r="A314" s="62">
        <v>10009</v>
      </c>
      <c r="B314" s="73" t="s">
        <v>1781</v>
      </c>
      <c r="C314" s="74"/>
      <c r="D314" s="80"/>
      <c r="E314" s="62" t="s">
        <v>1791</v>
      </c>
      <c r="F314" s="98" t="s">
        <v>89</v>
      </c>
      <c r="G314" s="99"/>
      <c r="H314" s="98"/>
      <c r="I314" s="98"/>
      <c r="J314" s="98"/>
      <c r="K314" s="69"/>
      <c r="L314" s="1"/>
      <c r="M314" s="28" t="str">
        <f>IF(L314="","",VLOOKUP(L314,評価表!$B$2:$C$15,2))</f>
        <v/>
      </c>
      <c r="N314" s="1"/>
      <c r="O314" s="28" t="s">
        <v>1634</v>
      </c>
      <c r="P314" s="1"/>
      <c r="Q314" s="28" t="s">
        <v>1634</v>
      </c>
      <c r="R314" s="57" t="s">
        <v>129</v>
      </c>
      <c r="S314" s="1">
        <v>9.4600000000000009</v>
      </c>
      <c r="T314" s="28" t="s">
        <v>8</v>
      </c>
      <c r="U314" s="1"/>
      <c r="V314" s="28" t="s">
        <v>1634</v>
      </c>
      <c r="W314" s="1"/>
      <c r="X314" s="28" t="s">
        <v>1634</v>
      </c>
      <c r="Y314" s="1"/>
      <c r="Z314" s="28" t="s">
        <v>1634</v>
      </c>
      <c r="AA314" s="1">
        <v>9.2799999999999994</v>
      </c>
      <c r="AB314" s="28" t="s">
        <v>8</v>
      </c>
      <c r="AC314" s="57" t="s">
        <v>31</v>
      </c>
      <c r="AD314" s="1"/>
      <c r="AE314" s="28" t="s">
        <v>1634</v>
      </c>
      <c r="AF314" s="1">
        <v>9.18</v>
      </c>
      <c r="AG314" s="28" t="s">
        <v>8</v>
      </c>
      <c r="AH314" s="1">
        <v>9.18</v>
      </c>
      <c r="AI314" s="28" t="s">
        <v>8</v>
      </c>
      <c r="AJ314" s="1"/>
      <c r="AK314" s="28" t="s">
        <v>1634</v>
      </c>
      <c r="AL314" s="1"/>
      <c r="AM314" s="28" t="s">
        <v>1634</v>
      </c>
      <c r="AN314" s="57"/>
      <c r="AO314" s="1"/>
      <c r="AP314" s="28" t="s">
        <v>1634</v>
      </c>
      <c r="AQ314" s="1"/>
      <c r="AR314" s="28" t="s">
        <v>1634</v>
      </c>
      <c r="AS314" s="1" t="str">
        <f>IF(AR314="","",VLOOKUP(AR314,評価表!$B$2:$C$15,2))</f>
        <v/>
      </c>
      <c r="AT314" s="28" t="s">
        <v>1634</v>
      </c>
      <c r="AU314" s="1" t="str">
        <f>IF(AT314="","",VLOOKUP(AT314,評価表!$B$2:$C$15,2))</f>
        <v/>
      </c>
      <c r="AV314" s="28" t="s">
        <v>1634</v>
      </c>
      <c r="AW314" s="57"/>
      <c r="AX314" s="1"/>
      <c r="AY314" s="28" t="s">
        <v>1634</v>
      </c>
      <c r="AZ314" s="1" t="str">
        <f>IF(AY314="","",VLOOKUP(AY314,評価表!$B$2:$C$15,2))</f>
        <v/>
      </c>
      <c r="BA314" s="28" t="s">
        <v>1634</v>
      </c>
      <c r="BB314" s="1" t="str">
        <f>IF(BA314="","",VLOOKUP(BA314,評価表!$B$2:$C$15,2))</f>
        <v/>
      </c>
      <c r="BC314" s="28" t="s">
        <v>1634</v>
      </c>
      <c r="BD314" s="1" t="str">
        <f>IF(BC314="","",VLOOKUP(BC314,評価表!$B$2:$C$15,2))</f>
        <v/>
      </c>
      <c r="BE314" s="28" t="s">
        <v>1634</v>
      </c>
      <c r="BF314" s="1" t="str">
        <f>IF(BE314="","",VLOOKUP(BE314,評価表!$B$2:$C$15,2))</f>
        <v/>
      </c>
      <c r="BG314" s="57"/>
      <c r="BH314" s="1"/>
      <c r="BI314" s="1"/>
      <c r="BJ314" s="1"/>
      <c r="BK314" s="98">
        <f>MAX(L314:BJ314)</f>
        <v>9.4600000000000009</v>
      </c>
      <c r="BL314" s="98">
        <f>MIN(L314:BK314)</f>
        <v>9.18</v>
      </c>
      <c r="BM314" s="81" t="str">
        <f>IF(BL314="","",VLOOKUP(BL314,評価表!$B$3:$C$15,2))</f>
        <v>☆７</v>
      </c>
      <c r="BN314" s="98">
        <f>BK314-BL314</f>
        <v>0.28000000000000114</v>
      </c>
      <c r="BO314" s="98" t="str">
        <f>E314</f>
        <v>ふば　ゆう</v>
      </c>
    </row>
    <row r="315" spans="1:67" ht="20.100000000000001" hidden="1" customHeight="1">
      <c r="A315" s="62">
        <v>313</v>
      </c>
      <c r="B315" s="73" t="s">
        <v>1020</v>
      </c>
      <c r="C315" s="65" t="s">
        <v>1021</v>
      </c>
      <c r="D315" s="80" t="s">
        <v>142</v>
      </c>
      <c r="E315" s="62" t="s">
        <v>1022</v>
      </c>
      <c r="F315" s="62" t="s">
        <v>36</v>
      </c>
      <c r="G315" s="78">
        <v>41667</v>
      </c>
      <c r="H315" s="74">
        <f ca="1">DATEDIF($G315,TODAY(),"Y")</f>
        <v>10</v>
      </c>
      <c r="I315" s="82" t="str">
        <f ca="1">CHOOSE(DATEDIF(G315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15" s="62" t="s">
        <v>1023</v>
      </c>
      <c r="K315" s="70"/>
      <c r="L315" s="1"/>
      <c r="M315" s="28"/>
      <c r="N315" s="1"/>
      <c r="O315" s="28"/>
      <c r="P315" s="1"/>
      <c r="Q315" s="28"/>
      <c r="R315" s="37"/>
      <c r="S315" s="1"/>
      <c r="T315" s="28"/>
      <c r="U315" s="1"/>
      <c r="V315" s="28"/>
      <c r="W315" s="1"/>
      <c r="X315" s="28"/>
      <c r="Y315" s="1"/>
      <c r="Z315" s="28"/>
      <c r="AA315" s="1"/>
      <c r="AB315" s="28"/>
      <c r="AC315" s="37"/>
      <c r="AD315" s="1"/>
      <c r="AE315" s="28"/>
      <c r="AF315" s="1"/>
      <c r="AG315" s="28"/>
      <c r="AH315" s="1"/>
      <c r="AI315" s="28"/>
      <c r="AJ315" s="1"/>
      <c r="AK315" s="28"/>
      <c r="AL315" s="1"/>
      <c r="AM315" s="28"/>
      <c r="AN315" s="57"/>
      <c r="AO315" s="1"/>
      <c r="AP315" s="28"/>
      <c r="AQ315" s="36"/>
      <c r="AR315" s="28"/>
      <c r="AS315" s="1"/>
      <c r="AT315" s="28"/>
      <c r="AU315" s="1"/>
      <c r="AV315" s="28"/>
      <c r="AW315" s="37"/>
      <c r="AX315" s="1"/>
      <c r="AY315" s="28"/>
      <c r="AZ315" s="1"/>
      <c r="BA315" s="28"/>
      <c r="BB315" s="1"/>
      <c r="BC315" s="28"/>
      <c r="BD315" s="1"/>
      <c r="BE315" s="28"/>
      <c r="BF315" s="1"/>
      <c r="BG315" s="37"/>
      <c r="BH315" s="1"/>
      <c r="BI315" s="1"/>
      <c r="BJ315" s="1"/>
      <c r="BK315" s="98">
        <f>MAX(L315:BJ315)</f>
        <v>0</v>
      </c>
      <c r="BL315" s="98">
        <f>MIN(L315:BK315)</f>
        <v>0</v>
      </c>
      <c r="BM315" s="81" t="e">
        <f>IF(BL315="","",VLOOKUP(BL315,評価表!$B$3:$C$15,2))</f>
        <v>#N/A</v>
      </c>
      <c r="BN315" s="98">
        <f>BK315-BL315</f>
        <v>0</v>
      </c>
      <c r="BO315" s="98" t="str">
        <f>E315</f>
        <v>どうしゅうさくら</v>
      </c>
    </row>
    <row r="316" spans="1:67" ht="20.100000000000001" hidden="1" customHeight="1">
      <c r="A316" s="62">
        <v>314</v>
      </c>
      <c r="B316" s="73" t="s">
        <v>1020</v>
      </c>
      <c r="C316" s="65" t="s">
        <v>1024</v>
      </c>
      <c r="D316" s="80" t="s">
        <v>142</v>
      </c>
      <c r="E316" s="62" t="s">
        <v>1025</v>
      </c>
      <c r="F316" s="62" t="s">
        <v>36</v>
      </c>
      <c r="G316" s="78">
        <v>42290</v>
      </c>
      <c r="H316" s="74">
        <f ca="1">DATEDIF($G316,TODAY(),"Y")</f>
        <v>8</v>
      </c>
      <c r="I316" s="82" t="str">
        <f ca="1">CHOOSE(DATEDIF(G316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316" s="62" t="s">
        <v>1026</v>
      </c>
      <c r="K316" s="70"/>
      <c r="L316" s="1"/>
      <c r="M316" s="28"/>
      <c r="N316" s="1"/>
      <c r="O316" s="28"/>
      <c r="P316" s="1"/>
      <c r="Q316" s="28"/>
      <c r="R316" s="37"/>
      <c r="S316" s="1"/>
      <c r="T316" s="28"/>
      <c r="U316" s="1"/>
      <c r="V316" s="28"/>
      <c r="W316" s="1"/>
      <c r="X316" s="28"/>
      <c r="Y316" s="1"/>
      <c r="Z316" s="28"/>
      <c r="AA316" s="1"/>
      <c r="AB316" s="28"/>
      <c r="AC316" s="37"/>
      <c r="AD316" s="1"/>
      <c r="AE316" s="28"/>
      <c r="AF316" s="1"/>
      <c r="AG316" s="28"/>
      <c r="AH316" s="1"/>
      <c r="AI316" s="28"/>
      <c r="AJ316" s="1"/>
      <c r="AK316" s="28"/>
      <c r="AL316" s="1"/>
      <c r="AM316" s="28"/>
      <c r="AN316" s="57"/>
      <c r="AO316" s="1"/>
      <c r="AP316" s="28"/>
      <c r="AQ316" s="36"/>
      <c r="AR316" s="28"/>
      <c r="AS316" s="1"/>
      <c r="AT316" s="28"/>
      <c r="AU316" s="1"/>
      <c r="AV316" s="28"/>
      <c r="AW316" s="37"/>
      <c r="AX316" s="1"/>
      <c r="AY316" s="28"/>
      <c r="AZ316" s="1"/>
      <c r="BA316" s="28"/>
      <c r="BB316" s="1"/>
      <c r="BC316" s="28"/>
      <c r="BD316" s="1"/>
      <c r="BE316" s="28"/>
      <c r="BF316" s="1"/>
      <c r="BG316" s="37"/>
      <c r="BH316" s="1"/>
      <c r="BI316" s="1"/>
      <c r="BJ316" s="1"/>
      <c r="BK316" s="98">
        <f>MAX(L316:BJ316)</f>
        <v>0</v>
      </c>
      <c r="BL316" s="98">
        <f>MIN(L316:BK316)</f>
        <v>0</v>
      </c>
      <c r="BM316" s="81" t="e">
        <f>IF(BL316="","",VLOOKUP(BL316,評価表!$B$3:$C$15,2))</f>
        <v>#N/A</v>
      </c>
      <c r="BN316" s="98">
        <f>BK316-BL316</f>
        <v>0</v>
      </c>
      <c r="BO316" s="98" t="str">
        <f>E316</f>
        <v>どうしゅうあおい</v>
      </c>
    </row>
    <row r="317" spans="1:67" ht="20.100000000000001" hidden="1" customHeight="1">
      <c r="A317" s="62">
        <v>315</v>
      </c>
      <c r="B317" s="73" t="s">
        <v>1027</v>
      </c>
      <c r="C317" s="65" t="s">
        <v>1028</v>
      </c>
      <c r="D317" s="80" t="s">
        <v>145</v>
      </c>
      <c r="E317" s="62" t="s">
        <v>1029</v>
      </c>
      <c r="F317" s="62" t="s">
        <v>32</v>
      </c>
      <c r="G317" s="78">
        <v>40260</v>
      </c>
      <c r="H317" s="74">
        <f ca="1">DATEDIF($G317,TODAY(),"Y")</f>
        <v>14</v>
      </c>
      <c r="I317" s="82" t="str">
        <f ca="1">CHOOSE(DATEDIF(G317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317" s="62" t="s">
        <v>931</v>
      </c>
      <c r="K317" s="70"/>
      <c r="L317" s="1"/>
      <c r="M317" s="28"/>
      <c r="N317" s="1"/>
      <c r="O317" s="28"/>
      <c r="P317" s="1"/>
      <c r="Q317" s="28"/>
      <c r="R317" s="37"/>
      <c r="S317" s="1"/>
      <c r="T317" s="28"/>
      <c r="U317" s="1"/>
      <c r="V317" s="28"/>
      <c r="W317" s="1"/>
      <c r="X317" s="28"/>
      <c r="Y317" s="1"/>
      <c r="Z317" s="28"/>
      <c r="AA317" s="1"/>
      <c r="AB317" s="28"/>
      <c r="AC317" s="37"/>
      <c r="AD317" s="1"/>
      <c r="AE317" s="28"/>
      <c r="AF317" s="1"/>
      <c r="AG317" s="28"/>
      <c r="AH317" s="1"/>
      <c r="AI317" s="28"/>
      <c r="AJ317" s="1"/>
      <c r="AK317" s="28"/>
      <c r="AL317" s="1"/>
      <c r="AM317" s="28"/>
      <c r="AN317" s="57"/>
      <c r="AO317" s="1"/>
      <c r="AP317" s="28"/>
      <c r="AQ317" s="36"/>
      <c r="AR317" s="28"/>
      <c r="AS317" s="1"/>
      <c r="AT317" s="28"/>
      <c r="AU317" s="1"/>
      <c r="AV317" s="28"/>
      <c r="AW317" s="37"/>
      <c r="AX317" s="1"/>
      <c r="AY317" s="28"/>
      <c r="AZ317" s="1"/>
      <c r="BA317" s="28"/>
      <c r="BB317" s="1"/>
      <c r="BC317" s="28"/>
      <c r="BD317" s="1"/>
      <c r="BE317" s="28"/>
      <c r="BF317" s="1"/>
      <c r="BG317" s="37"/>
      <c r="BH317" s="1"/>
      <c r="BI317" s="1"/>
      <c r="BJ317" s="1"/>
      <c r="BK317" s="98">
        <f>MAX(L317:BJ317)</f>
        <v>0</v>
      </c>
      <c r="BL317" s="98">
        <f>MIN(L317:BK317)</f>
        <v>0</v>
      </c>
      <c r="BM317" s="81" t="e">
        <f>IF(BL317="","",VLOOKUP(BL317,評価表!$B$3:$C$15,2))</f>
        <v>#N/A</v>
      </c>
      <c r="BN317" s="98">
        <f>BK317-BL317</f>
        <v>0</v>
      </c>
      <c r="BO317" s="98" t="str">
        <f>E317</f>
        <v>だいごぼうさとし</v>
      </c>
    </row>
    <row r="318" spans="1:67" ht="20.100000000000001" hidden="1" customHeight="1">
      <c r="A318" s="62">
        <v>316</v>
      </c>
      <c r="B318" s="73" t="s">
        <v>1027</v>
      </c>
      <c r="C318" s="65" t="s">
        <v>1030</v>
      </c>
      <c r="D318" s="80" t="s">
        <v>145</v>
      </c>
      <c r="E318" s="62" t="s">
        <v>1031</v>
      </c>
      <c r="F318" s="62" t="s">
        <v>32</v>
      </c>
      <c r="G318" s="78">
        <v>40773</v>
      </c>
      <c r="H318" s="74">
        <f ca="1">DATEDIF($G318,TODAY(),"Y")</f>
        <v>12</v>
      </c>
      <c r="I318" s="82" t="str">
        <f ca="1">CHOOSE(DATEDIF(G318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18" s="62" t="s">
        <v>931</v>
      </c>
      <c r="K318" s="70"/>
      <c r="L318" s="1"/>
      <c r="M318" s="28"/>
      <c r="N318" s="1"/>
      <c r="O318" s="28"/>
      <c r="P318" s="1"/>
      <c r="Q318" s="28"/>
      <c r="R318" s="37"/>
      <c r="S318" s="1"/>
      <c r="T318" s="28"/>
      <c r="U318" s="1"/>
      <c r="V318" s="28"/>
      <c r="W318" s="1"/>
      <c r="X318" s="28"/>
      <c r="Y318" s="1"/>
      <c r="Z318" s="28"/>
      <c r="AA318" s="1"/>
      <c r="AB318" s="28"/>
      <c r="AC318" s="37"/>
      <c r="AD318" s="1"/>
      <c r="AE318" s="28"/>
      <c r="AF318" s="1"/>
      <c r="AG318" s="28"/>
      <c r="AH318" s="1"/>
      <c r="AI318" s="28"/>
      <c r="AJ318" s="1"/>
      <c r="AK318" s="28"/>
      <c r="AL318" s="1"/>
      <c r="AM318" s="28"/>
      <c r="AN318" s="57"/>
      <c r="AO318" s="1"/>
      <c r="AP318" s="28"/>
      <c r="AQ318" s="36"/>
      <c r="AR318" s="28"/>
      <c r="AS318" s="1"/>
      <c r="AT318" s="28"/>
      <c r="AU318" s="1"/>
      <c r="AV318" s="28"/>
      <c r="AW318" s="37"/>
      <c r="AX318" s="1"/>
      <c r="AY318" s="28"/>
      <c r="AZ318" s="1"/>
      <c r="BA318" s="28"/>
      <c r="BB318" s="1"/>
      <c r="BC318" s="28"/>
      <c r="BD318" s="1"/>
      <c r="BE318" s="28"/>
      <c r="BF318" s="1"/>
      <c r="BG318" s="37"/>
      <c r="BH318" s="1"/>
      <c r="BI318" s="1"/>
      <c r="BJ318" s="1"/>
      <c r="BK318" s="98">
        <f>MAX(L318:BJ318)</f>
        <v>0</v>
      </c>
      <c r="BL318" s="98">
        <f>MIN(L318:BK318)</f>
        <v>0</v>
      </c>
      <c r="BM318" s="81" t="e">
        <f>IF(BL318="","",VLOOKUP(BL318,評価表!$B$3:$C$15,2))</f>
        <v>#N/A</v>
      </c>
      <c r="BN318" s="98">
        <f>BK318-BL318</f>
        <v>0</v>
      </c>
      <c r="BO318" s="98" t="str">
        <f>E318</f>
        <v>だいごぼうとしや</v>
      </c>
    </row>
    <row r="319" spans="1:67" ht="20.100000000000001" hidden="1" customHeight="1">
      <c r="A319" s="62">
        <v>317</v>
      </c>
      <c r="B319" s="73" t="s">
        <v>1001</v>
      </c>
      <c r="C319" s="65" t="s">
        <v>1032</v>
      </c>
      <c r="D319" s="65" t="s">
        <v>556</v>
      </c>
      <c r="E319" s="62" t="s">
        <v>1033</v>
      </c>
      <c r="F319" s="62" t="s">
        <v>36</v>
      </c>
      <c r="G319" s="83">
        <v>40491</v>
      </c>
      <c r="H319" s="74">
        <f ca="1">DATEDIF($G319,TODAY(),"Y")</f>
        <v>13</v>
      </c>
      <c r="I319" s="82" t="str">
        <f ca="1">CHOOSE(DATEDIF(G319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19" s="62" t="s">
        <v>352</v>
      </c>
      <c r="K319" s="70"/>
      <c r="L319" s="1"/>
      <c r="M319" s="28" t="str">
        <f>IF(L319="","",VLOOKUP(L319,評価表!$B$2:$C$15,2))</f>
        <v/>
      </c>
      <c r="N319" s="1"/>
      <c r="O319" s="28" t="s">
        <v>1634</v>
      </c>
      <c r="P319" s="1"/>
      <c r="Q319" s="28" t="s">
        <v>1634</v>
      </c>
      <c r="R319" s="37"/>
      <c r="S319" s="1"/>
      <c r="T319" s="28" t="s">
        <v>1634</v>
      </c>
      <c r="U319" s="1"/>
      <c r="V319" s="28" t="s">
        <v>1634</v>
      </c>
      <c r="W319" s="1"/>
      <c r="X319" s="28" t="s">
        <v>1634</v>
      </c>
      <c r="Y319" s="1"/>
      <c r="Z319" s="28" t="s">
        <v>1634</v>
      </c>
      <c r="AA319" s="1"/>
      <c r="AB319" s="28" t="s">
        <v>1634</v>
      </c>
      <c r="AC319" s="37"/>
      <c r="AD319" s="1"/>
      <c r="AE319" s="28" t="s">
        <v>1634</v>
      </c>
      <c r="AF319" s="1"/>
      <c r="AG319" s="28" t="s">
        <v>1634</v>
      </c>
      <c r="AH319" s="1"/>
      <c r="AI319" s="28" t="s">
        <v>1634</v>
      </c>
      <c r="AJ319" s="1"/>
      <c r="AK319" s="28" t="s">
        <v>1634</v>
      </c>
      <c r="AL319" s="1"/>
      <c r="AM319" s="28" t="s">
        <v>1634</v>
      </c>
      <c r="AN319" s="37"/>
      <c r="AO319" s="1"/>
      <c r="AP319" s="28" t="s">
        <v>1634</v>
      </c>
      <c r="AQ319" s="36"/>
      <c r="AR319" s="28" t="s">
        <v>1634</v>
      </c>
      <c r="AS319" s="36" t="str">
        <f>IF(AR319="","",VLOOKUP(AR319,評価表!$B$2:$C$15,2))</f>
        <v/>
      </c>
      <c r="AT319" s="28" t="s">
        <v>1634</v>
      </c>
      <c r="AU319" s="36" t="str">
        <f>IF(AT319="","",VLOOKUP(AT319,評価表!$B$2:$C$15,2))</f>
        <v/>
      </c>
      <c r="AV319" s="28" t="s">
        <v>1634</v>
      </c>
      <c r="AW319" s="37"/>
      <c r="AX319" s="36" t="str">
        <f>IF(AV319="","",VLOOKUP(AV319,評価表!$B$2:$C$15,2))</f>
        <v/>
      </c>
      <c r="AY319" s="28" t="s">
        <v>1634</v>
      </c>
      <c r="AZ319" s="36" t="str">
        <f>IF(AY319="","",VLOOKUP(AY319,評価表!$B$2:$C$15,2))</f>
        <v/>
      </c>
      <c r="BA319" s="28" t="s">
        <v>1634</v>
      </c>
      <c r="BB319" s="36" t="str">
        <f>IF(BA319="","",VLOOKUP(BA319,評価表!$B$2:$C$15,2))</f>
        <v/>
      </c>
      <c r="BC319" s="28" t="s">
        <v>1634</v>
      </c>
      <c r="BD319" s="36" t="str">
        <f>IF(BC319="","",VLOOKUP(BC319,評価表!$B$2:$C$15,2))</f>
        <v/>
      </c>
      <c r="BE319" s="28" t="s">
        <v>1634</v>
      </c>
      <c r="BF319" s="36" t="str">
        <f>IF(BE319="","",VLOOKUP(BE319,評価表!$B$2:$C$15,2))</f>
        <v/>
      </c>
      <c r="BG319" s="37"/>
      <c r="BH319" s="36"/>
      <c r="BI319" s="36"/>
      <c r="BJ319" s="36"/>
      <c r="BK319" s="98">
        <f>MAX(L319:BJ319)</f>
        <v>0</v>
      </c>
      <c r="BL319" s="98">
        <f>MIN(L319:BK319)</f>
        <v>0</v>
      </c>
      <c r="BM319" s="81" t="e">
        <f>IF(BL319="","",VLOOKUP(BL319,評価表!$B$3:$C$15,2))</f>
        <v>#N/A</v>
      </c>
      <c r="BN319" s="98">
        <f>BK319-BL319</f>
        <v>0</v>
      </c>
      <c r="BO319" s="98" t="str">
        <f>E319</f>
        <v>おかいさえ</v>
      </c>
    </row>
    <row r="320" spans="1:67" ht="20.100000000000001" hidden="1" customHeight="1">
      <c r="A320" s="62">
        <v>318</v>
      </c>
      <c r="B320" s="86" t="s">
        <v>1034</v>
      </c>
      <c r="C320" s="65" t="s">
        <v>1035</v>
      </c>
      <c r="D320" s="65" t="s">
        <v>556</v>
      </c>
      <c r="E320" s="62" t="s">
        <v>1036</v>
      </c>
      <c r="F320" s="62" t="s">
        <v>36</v>
      </c>
      <c r="G320" s="83">
        <v>42664</v>
      </c>
      <c r="H320" s="74">
        <f ca="1">DATEDIF($G320,TODAY(),"Y")</f>
        <v>7</v>
      </c>
      <c r="I320" s="82" t="str">
        <f ca="1">CHOOSE(DATEDIF(G320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320" s="62" t="s">
        <v>1037</v>
      </c>
      <c r="K320" s="70"/>
      <c r="L320" s="1"/>
      <c r="M320" s="28" t="str">
        <f>IF(L320="","",VLOOKUP(L320,評価表!$B$2:$C$15,2))</f>
        <v/>
      </c>
      <c r="N320" s="1"/>
      <c r="O320" s="28" t="s">
        <v>1634</v>
      </c>
      <c r="P320" s="1"/>
      <c r="Q320" s="28" t="s">
        <v>1634</v>
      </c>
      <c r="R320" s="37"/>
      <c r="S320" s="1"/>
      <c r="T320" s="28" t="s">
        <v>1634</v>
      </c>
      <c r="U320" s="1"/>
      <c r="V320" s="28" t="s">
        <v>1634</v>
      </c>
      <c r="W320" s="1"/>
      <c r="X320" s="28" t="s">
        <v>1634</v>
      </c>
      <c r="Y320" s="1"/>
      <c r="Z320" s="28" t="s">
        <v>1634</v>
      </c>
      <c r="AA320" s="1"/>
      <c r="AB320" s="28" t="s">
        <v>1634</v>
      </c>
      <c r="AC320" s="37"/>
      <c r="AD320" s="1"/>
      <c r="AE320" s="28" t="s">
        <v>1634</v>
      </c>
      <c r="AF320" s="1"/>
      <c r="AG320" s="28" t="s">
        <v>1634</v>
      </c>
      <c r="AH320" s="1"/>
      <c r="AI320" s="28" t="s">
        <v>1634</v>
      </c>
      <c r="AJ320" s="1"/>
      <c r="AK320" s="28" t="s">
        <v>1634</v>
      </c>
      <c r="AL320" s="1"/>
      <c r="AM320" s="28" t="s">
        <v>1634</v>
      </c>
      <c r="AN320" s="37"/>
      <c r="AO320" s="1"/>
      <c r="AP320" s="28" t="s">
        <v>1634</v>
      </c>
      <c r="AQ320" s="36"/>
      <c r="AR320" s="28" t="s">
        <v>1634</v>
      </c>
      <c r="AS320" s="36" t="str">
        <f>IF(AR320="","",VLOOKUP(AR320,評価表!$B$2:$C$15,2))</f>
        <v/>
      </c>
      <c r="AT320" s="28" t="s">
        <v>1634</v>
      </c>
      <c r="AU320" s="36" t="str">
        <f>IF(AT320="","",VLOOKUP(AT320,評価表!$B$2:$C$15,2))</f>
        <v/>
      </c>
      <c r="AV320" s="28" t="s">
        <v>1634</v>
      </c>
      <c r="AW320" s="37"/>
      <c r="AX320" s="36" t="str">
        <f>IF(AV320="","",VLOOKUP(AV320,評価表!$B$2:$C$15,2))</f>
        <v/>
      </c>
      <c r="AY320" s="28" t="s">
        <v>1634</v>
      </c>
      <c r="AZ320" s="36" t="str">
        <f>IF(AY320="","",VLOOKUP(AY320,評価表!$B$2:$C$15,2))</f>
        <v/>
      </c>
      <c r="BA320" s="28" t="s">
        <v>1634</v>
      </c>
      <c r="BB320" s="36" t="str">
        <f>IF(BA320="","",VLOOKUP(BA320,評価表!$B$2:$C$15,2))</f>
        <v/>
      </c>
      <c r="BC320" s="28" t="s">
        <v>1634</v>
      </c>
      <c r="BD320" s="36" t="str">
        <f>IF(BC320="","",VLOOKUP(BC320,評価表!$B$2:$C$15,2))</f>
        <v/>
      </c>
      <c r="BE320" s="28" t="s">
        <v>1634</v>
      </c>
      <c r="BF320" s="36" t="str">
        <f>IF(BE320="","",VLOOKUP(BE320,評価表!$B$2:$C$15,2))</f>
        <v/>
      </c>
      <c r="BG320" s="37"/>
      <c r="BH320" s="36"/>
      <c r="BI320" s="36"/>
      <c r="BJ320" s="36"/>
      <c r="BK320" s="98">
        <f>MAX(L320:BJ320)</f>
        <v>0</v>
      </c>
      <c r="BL320" s="98">
        <f>MIN(L320:BK320)</f>
        <v>0</v>
      </c>
      <c r="BM320" s="81" t="e">
        <f>IF(BL320="","",VLOOKUP(BL320,評価表!$B$3:$C$15,2))</f>
        <v>#N/A</v>
      </c>
      <c r="BN320" s="98">
        <f>BK320-BL320</f>
        <v>0</v>
      </c>
      <c r="BO320" s="98" t="str">
        <f>E320</f>
        <v>あんどうのぞみ</v>
      </c>
    </row>
    <row r="321" spans="1:67" ht="20.100000000000001" hidden="1" customHeight="1">
      <c r="A321" s="62">
        <v>319</v>
      </c>
      <c r="B321" s="73" t="s">
        <v>613</v>
      </c>
      <c r="C321" s="65" t="s">
        <v>1038</v>
      </c>
      <c r="D321" s="65" t="s">
        <v>629</v>
      </c>
      <c r="E321" s="62" t="s">
        <v>1039</v>
      </c>
      <c r="F321" s="62" t="s">
        <v>32</v>
      </c>
      <c r="G321" s="84">
        <v>29032</v>
      </c>
      <c r="H321" s="74">
        <v>41</v>
      </c>
      <c r="I321" s="82" t="str">
        <f ca="1">CHOOSE(DATEDIF(G321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321" s="62"/>
      <c r="K321" s="70"/>
      <c r="L321" s="1"/>
      <c r="M321" s="28" t="str">
        <f>IF(L321="","",VLOOKUP(L321,評価表!$B$2:$C$15,2))</f>
        <v/>
      </c>
      <c r="N321" s="1"/>
      <c r="O321" s="28" t="s">
        <v>1634</v>
      </c>
      <c r="P321" s="1"/>
      <c r="Q321" s="28" t="s">
        <v>1634</v>
      </c>
      <c r="R321" s="37"/>
      <c r="S321" s="1"/>
      <c r="T321" s="28" t="s">
        <v>1634</v>
      </c>
      <c r="U321" s="1"/>
      <c r="V321" s="28" t="s">
        <v>1634</v>
      </c>
      <c r="W321" s="1"/>
      <c r="X321" s="28" t="s">
        <v>1634</v>
      </c>
      <c r="Y321" s="1"/>
      <c r="Z321" s="28" t="s">
        <v>1634</v>
      </c>
      <c r="AA321" s="1"/>
      <c r="AB321" s="28" t="s">
        <v>1634</v>
      </c>
      <c r="AC321" s="37"/>
      <c r="AD321" s="1"/>
      <c r="AE321" s="28" t="s">
        <v>1634</v>
      </c>
      <c r="AF321" s="1"/>
      <c r="AG321" s="28" t="s">
        <v>1634</v>
      </c>
      <c r="AH321" s="1"/>
      <c r="AI321" s="28" t="s">
        <v>1634</v>
      </c>
      <c r="AJ321" s="1"/>
      <c r="AK321" s="28" t="s">
        <v>1634</v>
      </c>
      <c r="AL321" s="1"/>
      <c r="AM321" s="28" t="s">
        <v>1634</v>
      </c>
      <c r="AN321" s="37"/>
      <c r="AO321" s="1"/>
      <c r="AP321" s="28" t="s">
        <v>1634</v>
      </c>
      <c r="AQ321" s="36"/>
      <c r="AR321" s="28" t="s">
        <v>1634</v>
      </c>
      <c r="AS321" s="36" t="str">
        <f>IF(AR321="","",VLOOKUP(AR321,評価表!$B$2:$C$15,2))</f>
        <v/>
      </c>
      <c r="AT321" s="28" t="s">
        <v>1634</v>
      </c>
      <c r="AU321" s="36" t="str">
        <f>IF(AT321="","",VLOOKUP(AT321,評価表!$B$2:$C$15,2))</f>
        <v/>
      </c>
      <c r="AV321" s="28" t="s">
        <v>1634</v>
      </c>
      <c r="AW321" s="37"/>
      <c r="AX321" s="36" t="str">
        <f>IF(AV321="","",VLOOKUP(AV321,評価表!$B$2:$C$15,2))</f>
        <v/>
      </c>
      <c r="AY321" s="28" t="s">
        <v>1634</v>
      </c>
      <c r="AZ321" s="36" t="str">
        <f>IF(AY321="","",VLOOKUP(AY321,評価表!$B$2:$C$15,2))</f>
        <v/>
      </c>
      <c r="BA321" s="28" t="s">
        <v>1634</v>
      </c>
      <c r="BB321" s="36" t="str">
        <f>IF(BA321="","",VLOOKUP(BA321,評価表!$B$2:$C$15,2))</f>
        <v/>
      </c>
      <c r="BC321" s="28" t="s">
        <v>1634</v>
      </c>
      <c r="BD321" s="36" t="str">
        <f>IF(BC321="","",VLOOKUP(BC321,評価表!$B$2:$C$15,2))</f>
        <v/>
      </c>
      <c r="BE321" s="28" t="s">
        <v>1634</v>
      </c>
      <c r="BF321" s="36" t="str">
        <f>IF(BE321="","",VLOOKUP(BE321,評価表!$B$2:$C$15,2))</f>
        <v/>
      </c>
      <c r="BG321" s="37"/>
      <c r="BH321" s="36"/>
      <c r="BI321" s="36"/>
      <c r="BJ321" s="36"/>
      <c r="BK321" s="98">
        <f>MAX(L321:BJ321)</f>
        <v>0</v>
      </c>
      <c r="BL321" s="98">
        <f>MIN(L321:BK321)</f>
        <v>0</v>
      </c>
      <c r="BM321" s="81" t="e">
        <f>IF(BL321="","",VLOOKUP(BL321,評価表!$B$3:$C$15,2))</f>
        <v>#N/A</v>
      </c>
      <c r="BN321" s="98">
        <f>BK321-BL321</f>
        <v>0</v>
      </c>
      <c r="BO321" s="98" t="str">
        <f>E321</f>
        <v>すみ やすあき</v>
      </c>
    </row>
    <row r="322" spans="1:67" ht="20.100000000000001" hidden="1" customHeight="1">
      <c r="A322" s="62">
        <v>320</v>
      </c>
      <c r="B322" s="73" t="s">
        <v>613</v>
      </c>
      <c r="C322" s="65" t="s">
        <v>1040</v>
      </c>
      <c r="D322" s="65" t="s">
        <v>629</v>
      </c>
      <c r="E322" s="62" t="s">
        <v>1041</v>
      </c>
      <c r="F322" s="62" t="s">
        <v>36</v>
      </c>
      <c r="G322" s="84">
        <v>28927</v>
      </c>
      <c r="H322" s="74">
        <v>42</v>
      </c>
      <c r="I322" s="82" t="str">
        <f ca="1">CHOOSE(DATEDIF(G322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322" s="62"/>
      <c r="K322" s="70"/>
      <c r="L322" s="1"/>
      <c r="M322" s="28" t="str">
        <f>IF(L322="","",VLOOKUP(L322,評価表!$B$2:$C$15,2))</f>
        <v/>
      </c>
      <c r="N322" s="1"/>
      <c r="O322" s="28" t="s">
        <v>1634</v>
      </c>
      <c r="P322" s="1"/>
      <c r="Q322" s="28" t="s">
        <v>1634</v>
      </c>
      <c r="R322" s="37"/>
      <c r="S322" s="1"/>
      <c r="T322" s="28" t="s">
        <v>1634</v>
      </c>
      <c r="U322" s="1"/>
      <c r="V322" s="28" t="s">
        <v>1634</v>
      </c>
      <c r="W322" s="1"/>
      <c r="X322" s="28" t="s">
        <v>1634</v>
      </c>
      <c r="Y322" s="1"/>
      <c r="Z322" s="28" t="s">
        <v>1634</v>
      </c>
      <c r="AA322" s="1"/>
      <c r="AB322" s="28" t="s">
        <v>1634</v>
      </c>
      <c r="AC322" s="37"/>
      <c r="AD322" s="1"/>
      <c r="AE322" s="28" t="s">
        <v>1634</v>
      </c>
      <c r="AF322" s="1"/>
      <c r="AG322" s="28" t="s">
        <v>1634</v>
      </c>
      <c r="AH322" s="1"/>
      <c r="AI322" s="28" t="s">
        <v>1634</v>
      </c>
      <c r="AJ322" s="1"/>
      <c r="AK322" s="28" t="s">
        <v>1634</v>
      </c>
      <c r="AL322" s="1"/>
      <c r="AM322" s="28" t="s">
        <v>1634</v>
      </c>
      <c r="AN322" s="37"/>
      <c r="AO322" s="1"/>
      <c r="AP322" s="28" t="s">
        <v>1634</v>
      </c>
      <c r="AQ322" s="36"/>
      <c r="AR322" s="28" t="s">
        <v>1634</v>
      </c>
      <c r="AS322" s="36" t="str">
        <f>IF(AR322="","",VLOOKUP(AR322,評価表!$B$2:$C$15,2))</f>
        <v/>
      </c>
      <c r="AT322" s="28" t="s">
        <v>1634</v>
      </c>
      <c r="AU322" s="36" t="str">
        <f>IF(AT322="","",VLOOKUP(AT322,評価表!$B$2:$C$15,2))</f>
        <v/>
      </c>
      <c r="AV322" s="28" t="s">
        <v>1634</v>
      </c>
      <c r="AW322" s="37"/>
      <c r="AX322" s="36" t="str">
        <f>IF(AV322="","",VLOOKUP(AV322,評価表!$B$2:$C$15,2))</f>
        <v/>
      </c>
      <c r="AY322" s="28" t="s">
        <v>1634</v>
      </c>
      <c r="AZ322" s="36" t="str">
        <f>IF(AY322="","",VLOOKUP(AY322,評価表!$B$2:$C$15,2))</f>
        <v/>
      </c>
      <c r="BA322" s="28" t="s">
        <v>1634</v>
      </c>
      <c r="BB322" s="36" t="str">
        <f>IF(BA322="","",VLOOKUP(BA322,評価表!$B$2:$C$15,2))</f>
        <v/>
      </c>
      <c r="BC322" s="28" t="s">
        <v>1634</v>
      </c>
      <c r="BD322" s="36" t="str">
        <f>IF(BC322="","",VLOOKUP(BC322,評価表!$B$2:$C$15,2))</f>
        <v/>
      </c>
      <c r="BE322" s="28" t="s">
        <v>1634</v>
      </c>
      <c r="BF322" s="36" t="str">
        <f>IF(BE322="","",VLOOKUP(BE322,評価表!$B$2:$C$15,2))</f>
        <v/>
      </c>
      <c r="BG322" s="37"/>
      <c r="BH322" s="36"/>
      <c r="BI322" s="36"/>
      <c r="BJ322" s="36"/>
      <c r="BK322" s="98">
        <f>MAX(L322:BJ322)</f>
        <v>0</v>
      </c>
      <c r="BL322" s="98">
        <f>MIN(L322:BK322)</f>
        <v>0</v>
      </c>
      <c r="BM322" s="81" t="e">
        <f>IF(BL322="","",VLOOKUP(BL322,評価表!$B$3:$C$15,2))</f>
        <v>#N/A</v>
      </c>
      <c r="BN322" s="98">
        <f>BK322-BL322</f>
        <v>0</v>
      </c>
      <c r="BO322" s="98" t="str">
        <f>E322</f>
        <v>すみ　かなこ</v>
      </c>
    </row>
    <row r="323" spans="1:67" ht="20.100000000000001" hidden="1" customHeight="1">
      <c r="A323" s="62">
        <v>321</v>
      </c>
      <c r="B323" s="73" t="s">
        <v>613</v>
      </c>
      <c r="C323" s="65" t="s">
        <v>1042</v>
      </c>
      <c r="D323" s="65" t="s">
        <v>629</v>
      </c>
      <c r="E323" s="62" t="s">
        <v>1043</v>
      </c>
      <c r="F323" s="62" t="s">
        <v>36</v>
      </c>
      <c r="G323" s="84">
        <v>41415</v>
      </c>
      <c r="H323" s="74">
        <f ca="1">DATEDIF($G323,TODAY(),"Y")</f>
        <v>11</v>
      </c>
      <c r="I323" s="82" t="str">
        <f ca="1">CHOOSE(DATEDIF(G323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23" s="62"/>
      <c r="K323" s="70"/>
      <c r="L323" s="1"/>
      <c r="M323" s="28" t="str">
        <f>IF(L323="","",VLOOKUP(L323,評価表!$B$2:$C$15,2))</f>
        <v/>
      </c>
      <c r="N323" s="1"/>
      <c r="O323" s="28" t="s">
        <v>1634</v>
      </c>
      <c r="P323" s="1"/>
      <c r="Q323" s="28" t="s">
        <v>1634</v>
      </c>
      <c r="R323" s="37"/>
      <c r="S323" s="1"/>
      <c r="T323" s="28" t="s">
        <v>1634</v>
      </c>
      <c r="U323" s="1"/>
      <c r="V323" s="28" t="s">
        <v>1634</v>
      </c>
      <c r="W323" s="1"/>
      <c r="X323" s="28" t="s">
        <v>1634</v>
      </c>
      <c r="Y323" s="1"/>
      <c r="Z323" s="28" t="s">
        <v>1634</v>
      </c>
      <c r="AA323" s="1"/>
      <c r="AB323" s="28" t="s">
        <v>1634</v>
      </c>
      <c r="AC323" s="37"/>
      <c r="AD323" s="1"/>
      <c r="AE323" s="28" t="s">
        <v>1634</v>
      </c>
      <c r="AF323" s="1"/>
      <c r="AG323" s="28" t="s">
        <v>1634</v>
      </c>
      <c r="AH323" s="1"/>
      <c r="AI323" s="28" t="s">
        <v>1634</v>
      </c>
      <c r="AJ323" s="1"/>
      <c r="AK323" s="28" t="s">
        <v>1634</v>
      </c>
      <c r="AL323" s="1"/>
      <c r="AM323" s="28" t="s">
        <v>1634</v>
      </c>
      <c r="AN323" s="37"/>
      <c r="AO323" s="1"/>
      <c r="AP323" s="28" t="s">
        <v>1634</v>
      </c>
      <c r="AQ323" s="36"/>
      <c r="AR323" s="28" t="s">
        <v>1634</v>
      </c>
      <c r="AS323" s="36" t="str">
        <f>IF(AR323="","",VLOOKUP(AR323,評価表!$B$2:$C$15,2))</f>
        <v/>
      </c>
      <c r="AT323" s="28" t="s">
        <v>1634</v>
      </c>
      <c r="AU323" s="36" t="str">
        <f>IF(AT323="","",VLOOKUP(AT323,評価表!$B$2:$C$15,2))</f>
        <v/>
      </c>
      <c r="AV323" s="28" t="s">
        <v>1634</v>
      </c>
      <c r="AW323" s="37"/>
      <c r="AX323" s="36" t="str">
        <f>IF(AV323="","",VLOOKUP(AV323,評価表!$B$2:$C$15,2))</f>
        <v/>
      </c>
      <c r="AY323" s="28" t="s">
        <v>1634</v>
      </c>
      <c r="AZ323" s="36" t="str">
        <f>IF(AY323="","",VLOOKUP(AY323,評価表!$B$2:$C$15,2))</f>
        <v/>
      </c>
      <c r="BA323" s="28" t="s">
        <v>1634</v>
      </c>
      <c r="BB323" s="36" t="str">
        <f>IF(BA323="","",VLOOKUP(BA323,評価表!$B$2:$C$15,2))</f>
        <v/>
      </c>
      <c r="BC323" s="28" t="s">
        <v>1634</v>
      </c>
      <c r="BD323" s="36" t="str">
        <f>IF(BC323="","",VLOOKUP(BC323,評価表!$B$2:$C$15,2))</f>
        <v/>
      </c>
      <c r="BE323" s="28" t="s">
        <v>1634</v>
      </c>
      <c r="BF323" s="36" t="str">
        <f>IF(BE323="","",VLOOKUP(BE323,評価表!$B$2:$C$15,2))</f>
        <v/>
      </c>
      <c r="BG323" s="37"/>
      <c r="BH323" s="36"/>
      <c r="BI323" s="36"/>
      <c r="BJ323" s="36"/>
      <c r="BK323" s="98">
        <f>MAX(L323:BJ323)</f>
        <v>0</v>
      </c>
      <c r="BL323" s="98">
        <f>MIN(L323:BK323)</f>
        <v>0</v>
      </c>
      <c r="BM323" s="81" t="e">
        <f>IF(BL323="","",VLOOKUP(BL323,評価表!$B$3:$C$15,2))</f>
        <v>#N/A</v>
      </c>
      <c r="BN323" s="98">
        <f>BK323-BL323</f>
        <v>0</v>
      </c>
      <c r="BO323" s="98" t="str">
        <f>E323</f>
        <v>すみ　ななみ</v>
      </c>
    </row>
    <row r="324" spans="1:67" ht="20.100000000000001" customHeight="1">
      <c r="A324" s="62">
        <v>6</v>
      </c>
      <c r="B324" s="64" t="s">
        <v>332</v>
      </c>
      <c r="C324" s="65" t="s">
        <v>58</v>
      </c>
      <c r="D324" s="62" t="s">
        <v>333</v>
      </c>
      <c r="E324" s="62" t="s">
        <v>334</v>
      </c>
      <c r="F324" s="62" t="s">
        <v>37</v>
      </c>
      <c r="G324" s="78">
        <v>40422</v>
      </c>
      <c r="H324" s="62">
        <f ca="1">DATEDIF($G324,TODAY(),"Y")</f>
        <v>13</v>
      </c>
      <c r="I324" s="82" t="str">
        <f ca="1">CHOOSE(DATEDIF(G324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24" s="62" t="s">
        <v>335</v>
      </c>
      <c r="K324" s="69" t="s">
        <v>35</v>
      </c>
      <c r="L324" s="1"/>
      <c r="M324" s="28" t="s">
        <v>1634</v>
      </c>
      <c r="N324" s="1"/>
      <c r="O324" s="28" t="s">
        <v>1634</v>
      </c>
      <c r="P324" s="1">
        <v>9.67</v>
      </c>
      <c r="Q324" s="28" t="s">
        <v>9</v>
      </c>
      <c r="R324" s="57"/>
      <c r="S324" s="1"/>
      <c r="T324" s="28" t="s">
        <v>1634</v>
      </c>
      <c r="U324" s="1"/>
      <c r="V324" s="28" t="s">
        <v>1634</v>
      </c>
      <c r="W324" s="1"/>
      <c r="X324" s="28" t="s">
        <v>1634</v>
      </c>
      <c r="Y324" s="1"/>
      <c r="Z324" s="28" t="s">
        <v>1634</v>
      </c>
      <c r="AA324" s="1"/>
      <c r="AB324" s="28" t="s">
        <v>1634</v>
      </c>
      <c r="AC324" s="57" t="s">
        <v>34</v>
      </c>
      <c r="AD324" s="1"/>
      <c r="AE324" s="28" t="s">
        <v>1634</v>
      </c>
      <c r="AF324" s="1">
        <v>9.1999999999999993</v>
      </c>
      <c r="AG324" s="28" t="s">
        <v>8</v>
      </c>
      <c r="AH324" s="1"/>
      <c r="AI324" s="28" t="s">
        <v>1634</v>
      </c>
      <c r="AJ324" s="1"/>
      <c r="AK324" s="28" t="s">
        <v>1634</v>
      </c>
      <c r="AL324" s="1"/>
      <c r="AM324" s="28" t="s">
        <v>1634</v>
      </c>
      <c r="AN324" s="57"/>
      <c r="AO324" s="1"/>
      <c r="AP324" s="28" t="s">
        <v>1634</v>
      </c>
      <c r="AQ324" s="1"/>
      <c r="AR324" s="28" t="s">
        <v>1634</v>
      </c>
      <c r="AS324" s="1" t="str">
        <f>IF(AR324="","",VLOOKUP(AR324,評価表!$B$2:$C$15,2))</f>
        <v/>
      </c>
      <c r="AT324" s="28" t="s">
        <v>1634</v>
      </c>
      <c r="AU324" s="1"/>
      <c r="AV324" s="28" t="s">
        <v>1634</v>
      </c>
      <c r="AW324" s="57"/>
      <c r="AX324" s="1"/>
      <c r="AY324" s="28" t="s">
        <v>1634</v>
      </c>
      <c r="AZ324" s="1" t="str">
        <f>IF(AY324="","",VLOOKUP(AY324,評価表!$B$2:$C$15,2))</f>
        <v/>
      </c>
      <c r="BA324" s="28" t="s">
        <v>1634</v>
      </c>
      <c r="BB324" s="1" t="str">
        <f>IF(BA324="","",VLOOKUP(BA324,評価表!$B$2:$C$15,2))</f>
        <v/>
      </c>
      <c r="BC324" s="28" t="s">
        <v>1634</v>
      </c>
      <c r="BD324" s="1" t="str">
        <f>IF(BC324="","",VLOOKUP(BC324,評価表!$B$2:$C$15,2))</f>
        <v/>
      </c>
      <c r="BE324" s="28" t="s">
        <v>1634</v>
      </c>
      <c r="BF324" s="1" t="str">
        <f>IF(BE324="","",VLOOKUP(BE324,評価表!$B$2:$C$15,2))</f>
        <v/>
      </c>
      <c r="BG324" s="57"/>
      <c r="BH324" s="1"/>
      <c r="BI324" s="1"/>
      <c r="BJ324" s="1"/>
      <c r="BK324" s="98">
        <f>MAX(L324:BJ324)</f>
        <v>9.67</v>
      </c>
      <c r="BL324" s="98">
        <f>MIN(L324:BK324)</f>
        <v>9.1999999999999993</v>
      </c>
      <c r="BM324" s="81" t="str">
        <f>IF(BL324="","",VLOOKUP(BL324,評価表!$B$3:$C$15,2))</f>
        <v>☆７</v>
      </c>
      <c r="BN324" s="98">
        <f>BK324-BL324</f>
        <v>0.47000000000000064</v>
      </c>
      <c r="BO324" s="98" t="str">
        <f>E324</f>
        <v>しみず　あやめ</v>
      </c>
    </row>
    <row r="325" spans="1:67" ht="20.100000000000001" hidden="1" customHeight="1">
      <c r="A325" s="62">
        <v>323</v>
      </c>
      <c r="B325" s="73" t="s">
        <v>325</v>
      </c>
      <c r="C325" s="65" t="s">
        <v>1045</v>
      </c>
      <c r="D325" s="65" t="s">
        <v>556</v>
      </c>
      <c r="E325" s="62" t="s">
        <v>1046</v>
      </c>
      <c r="F325" s="62" t="s">
        <v>36</v>
      </c>
      <c r="G325" s="84">
        <v>42689</v>
      </c>
      <c r="H325" s="74">
        <f ca="1">DATEDIF($G325,TODAY(),"Y")</f>
        <v>7</v>
      </c>
      <c r="I325" s="82" t="str">
        <f ca="1">CHOOSE(DATEDIF(G325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325" s="62" t="s">
        <v>975</v>
      </c>
      <c r="K325" s="70"/>
      <c r="L325" s="1"/>
      <c r="M325" s="28" t="str">
        <f>IF(L325="","",VLOOKUP(L325,評価表!$B$2:$C$15,2))</f>
        <v/>
      </c>
      <c r="N325" s="1"/>
      <c r="O325" s="28" t="s">
        <v>1634</v>
      </c>
      <c r="P325" s="1"/>
      <c r="Q325" s="28" t="s">
        <v>1634</v>
      </c>
      <c r="R325" s="37"/>
      <c r="S325" s="1"/>
      <c r="T325" s="28" t="s">
        <v>1634</v>
      </c>
      <c r="U325" s="1"/>
      <c r="V325" s="28" t="s">
        <v>1634</v>
      </c>
      <c r="W325" s="1"/>
      <c r="X325" s="28" t="s">
        <v>1634</v>
      </c>
      <c r="Y325" s="1"/>
      <c r="Z325" s="28" t="s">
        <v>1634</v>
      </c>
      <c r="AA325" s="1"/>
      <c r="AB325" s="28" t="s">
        <v>1634</v>
      </c>
      <c r="AC325" s="37"/>
      <c r="AD325" s="1"/>
      <c r="AE325" s="28" t="s">
        <v>1634</v>
      </c>
      <c r="AF325" s="1"/>
      <c r="AG325" s="28" t="s">
        <v>1634</v>
      </c>
      <c r="AH325" s="1"/>
      <c r="AI325" s="28" t="s">
        <v>1634</v>
      </c>
      <c r="AJ325" s="1"/>
      <c r="AK325" s="28" t="s">
        <v>1634</v>
      </c>
      <c r="AL325" s="1"/>
      <c r="AM325" s="28" t="s">
        <v>1634</v>
      </c>
      <c r="AN325" s="37"/>
      <c r="AO325" s="1"/>
      <c r="AP325" s="28" t="s">
        <v>1634</v>
      </c>
      <c r="AQ325" s="36"/>
      <c r="AR325" s="28" t="s">
        <v>1634</v>
      </c>
      <c r="AS325" s="36" t="str">
        <f>IF(AR325="","",VLOOKUP(AR325,評価表!$B$2:$C$15,2))</f>
        <v/>
      </c>
      <c r="AT325" s="28" t="s">
        <v>1634</v>
      </c>
      <c r="AU325" s="36" t="str">
        <f>IF(AT325="","",VLOOKUP(AT325,評価表!$B$2:$C$15,2))</f>
        <v/>
      </c>
      <c r="AV325" s="28" t="s">
        <v>1634</v>
      </c>
      <c r="AW325" s="37"/>
      <c r="AX325" s="36" t="str">
        <f>IF(AV325="","",VLOOKUP(AV325,評価表!$B$2:$C$15,2))</f>
        <v/>
      </c>
      <c r="AY325" s="28" t="s">
        <v>1634</v>
      </c>
      <c r="AZ325" s="36" t="str">
        <f>IF(AY325="","",VLOOKUP(AY325,評価表!$B$2:$C$15,2))</f>
        <v/>
      </c>
      <c r="BA325" s="28" t="s">
        <v>1634</v>
      </c>
      <c r="BB325" s="36" t="str">
        <f>IF(BA325="","",VLOOKUP(BA325,評価表!$B$2:$C$15,2))</f>
        <v/>
      </c>
      <c r="BC325" s="28" t="s">
        <v>1634</v>
      </c>
      <c r="BD325" s="36" t="str">
        <f>IF(BC325="","",VLOOKUP(BC325,評価表!$B$2:$C$15,2))</f>
        <v/>
      </c>
      <c r="BE325" s="28" t="s">
        <v>1634</v>
      </c>
      <c r="BF325" s="36" t="str">
        <f>IF(BE325="","",VLOOKUP(BE325,評価表!$B$2:$C$15,2))</f>
        <v/>
      </c>
      <c r="BG325" s="37"/>
      <c r="BH325" s="36"/>
      <c r="BI325" s="36"/>
      <c r="BJ325" s="36"/>
      <c r="BK325" s="98">
        <f>MAX(L325:BJ325)</f>
        <v>0</v>
      </c>
      <c r="BL325" s="98">
        <f>MIN(L325:BK325)</f>
        <v>0</v>
      </c>
      <c r="BM325" s="81" t="e">
        <f>IF(BL325="","",VLOOKUP(BL325,評価表!$B$3:$C$15,2))</f>
        <v>#N/A</v>
      </c>
      <c r="BN325" s="98">
        <f>BK325-BL325</f>
        <v>0</v>
      </c>
      <c r="BO325" s="98" t="str">
        <f>E325</f>
        <v>はらだ　あかり</v>
      </c>
    </row>
    <row r="326" spans="1:67" ht="20.100000000000001" hidden="1" customHeight="1">
      <c r="A326" s="62">
        <v>324</v>
      </c>
      <c r="B326" s="73" t="s">
        <v>1047</v>
      </c>
      <c r="C326" s="65" t="s">
        <v>1048</v>
      </c>
      <c r="D326" s="62" t="s">
        <v>147</v>
      </c>
      <c r="E326" s="62" t="s">
        <v>229</v>
      </c>
      <c r="F326" s="62" t="s">
        <v>32</v>
      </c>
      <c r="G326" s="78">
        <v>40612</v>
      </c>
      <c r="H326" s="74">
        <f ca="1">DATEDIF($G326,TODAY(),"Y")</f>
        <v>13</v>
      </c>
      <c r="I326" s="82" t="str">
        <f ca="1">CHOOSE(DATEDIF(G326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26" s="62" t="s">
        <v>819</v>
      </c>
      <c r="K326" s="70"/>
      <c r="L326" s="1"/>
      <c r="M326" s="28"/>
      <c r="N326" s="1"/>
      <c r="O326" s="28"/>
      <c r="P326" s="1"/>
      <c r="Q326" s="28"/>
      <c r="R326" s="37"/>
      <c r="S326" s="1"/>
      <c r="T326" s="28"/>
      <c r="U326" s="1"/>
      <c r="V326" s="28"/>
      <c r="W326" s="1"/>
      <c r="X326" s="28"/>
      <c r="Y326" s="1"/>
      <c r="Z326" s="28"/>
      <c r="AA326" s="1"/>
      <c r="AB326" s="28"/>
      <c r="AC326" s="37"/>
      <c r="AD326" s="1"/>
      <c r="AE326" s="28"/>
      <c r="AF326" s="1"/>
      <c r="AG326" s="28"/>
      <c r="AH326" s="1"/>
      <c r="AI326" s="28"/>
      <c r="AJ326" s="1"/>
      <c r="AK326" s="28"/>
      <c r="AL326" s="1"/>
      <c r="AM326" s="28"/>
      <c r="AN326" s="57"/>
      <c r="AO326" s="1"/>
      <c r="AP326" s="28"/>
      <c r="AQ326" s="36"/>
      <c r="AR326" s="28"/>
      <c r="AS326" s="1"/>
      <c r="AT326" s="28"/>
      <c r="AU326" s="1"/>
      <c r="AV326" s="28"/>
      <c r="AW326" s="37"/>
      <c r="AX326" s="1"/>
      <c r="AY326" s="28"/>
      <c r="AZ326" s="1"/>
      <c r="BA326" s="28"/>
      <c r="BB326" s="1"/>
      <c r="BC326" s="28"/>
      <c r="BD326" s="1"/>
      <c r="BE326" s="28"/>
      <c r="BF326" s="1"/>
      <c r="BG326" s="37"/>
      <c r="BH326" s="1"/>
      <c r="BI326" s="1"/>
      <c r="BJ326" s="1"/>
      <c r="BK326" s="98">
        <f>MAX(L326:BJ326)</f>
        <v>0</v>
      </c>
      <c r="BL326" s="98">
        <f>MIN(L326:BK326)</f>
        <v>0</v>
      </c>
      <c r="BM326" s="81" t="e">
        <f>IF(BL326="","",VLOOKUP(BL326,評価表!$B$3:$C$15,2))</f>
        <v>#N/A</v>
      </c>
      <c r="BN326" s="98">
        <f>BK326-BL326</f>
        <v>0</v>
      </c>
      <c r="BO326" s="98" t="str">
        <f>E326</f>
        <v>もりつか しき</v>
      </c>
    </row>
    <row r="327" spans="1:67" ht="20.100000000000001" hidden="1" customHeight="1">
      <c r="A327" s="62">
        <v>325</v>
      </c>
      <c r="B327" s="73" t="s">
        <v>1047</v>
      </c>
      <c r="C327" s="65" t="s">
        <v>1049</v>
      </c>
      <c r="D327" s="62" t="s">
        <v>147</v>
      </c>
      <c r="E327" s="62" t="s">
        <v>230</v>
      </c>
      <c r="F327" s="62" t="s">
        <v>32</v>
      </c>
      <c r="G327" s="78">
        <v>41253</v>
      </c>
      <c r="H327" s="74">
        <f ca="1">DATEDIF($G327,TODAY(),"Y")</f>
        <v>11</v>
      </c>
      <c r="I327" s="82" t="str">
        <f ca="1">CHOOSE(DATEDIF(G327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27" s="62" t="s">
        <v>819</v>
      </c>
      <c r="K327" s="70"/>
      <c r="L327" s="1"/>
      <c r="M327" s="28"/>
      <c r="N327" s="1"/>
      <c r="O327" s="28"/>
      <c r="P327" s="1"/>
      <c r="Q327" s="28"/>
      <c r="R327" s="37"/>
      <c r="S327" s="1"/>
      <c r="T327" s="28"/>
      <c r="U327" s="1"/>
      <c r="V327" s="28"/>
      <c r="W327" s="1"/>
      <c r="X327" s="28"/>
      <c r="Y327" s="1"/>
      <c r="Z327" s="28"/>
      <c r="AA327" s="1"/>
      <c r="AB327" s="28"/>
      <c r="AC327" s="37"/>
      <c r="AD327" s="1"/>
      <c r="AE327" s="28"/>
      <c r="AF327" s="1"/>
      <c r="AG327" s="28"/>
      <c r="AH327" s="1"/>
      <c r="AI327" s="28"/>
      <c r="AJ327" s="1"/>
      <c r="AK327" s="28"/>
      <c r="AL327" s="1"/>
      <c r="AM327" s="28"/>
      <c r="AN327" s="57"/>
      <c r="AO327" s="1"/>
      <c r="AP327" s="28"/>
      <c r="AQ327" s="36"/>
      <c r="AR327" s="28"/>
      <c r="AS327" s="1"/>
      <c r="AT327" s="28"/>
      <c r="AU327" s="1"/>
      <c r="AV327" s="28"/>
      <c r="AW327" s="37"/>
      <c r="AX327" s="1"/>
      <c r="AY327" s="28"/>
      <c r="AZ327" s="1"/>
      <c r="BA327" s="28"/>
      <c r="BB327" s="1"/>
      <c r="BC327" s="28"/>
      <c r="BD327" s="1"/>
      <c r="BE327" s="28"/>
      <c r="BF327" s="1"/>
      <c r="BG327" s="37"/>
      <c r="BH327" s="1"/>
      <c r="BI327" s="1"/>
      <c r="BJ327" s="1"/>
      <c r="BK327" s="98">
        <f>MAX(L327:BJ327)</f>
        <v>0</v>
      </c>
      <c r="BL327" s="98">
        <f>MIN(L327:BK327)</f>
        <v>0</v>
      </c>
      <c r="BM327" s="81" t="e">
        <f>IF(BL327="","",VLOOKUP(BL327,評価表!$B$3:$C$15,2))</f>
        <v>#N/A</v>
      </c>
      <c r="BN327" s="98">
        <f>BK327-BL327</f>
        <v>0</v>
      </c>
      <c r="BO327" s="98" t="str">
        <f>E327</f>
        <v>もりつか るき</v>
      </c>
    </row>
    <row r="328" spans="1:67" ht="20.100000000000001" hidden="1" customHeight="1">
      <c r="A328" s="62">
        <v>326</v>
      </c>
      <c r="B328" s="73" t="s">
        <v>992</v>
      </c>
      <c r="C328" s="65" t="s">
        <v>1050</v>
      </c>
      <c r="D328" s="80" t="s">
        <v>1051</v>
      </c>
      <c r="E328" s="62" t="s">
        <v>1052</v>
      </c>
      <c r="F328" s="62" t="s">
        <v>32</v>
      </c>
      <c r="G328" s="78">
        <v>41038</v>
      </c>
      <c r="H328" s="74">
        <f ca="1">DATEDIF($G328,TODAY(),"Y")</f>
        <v>12</v>
      </c>
      <c r="I328" s="82" t="str">
        <f ca="1">CHOOSE(DATEDIF(G328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28" s="62" t="s">
        <v>1008</v>
      </c>
      <c r="K328" s="70"/>
      <c r="L328" s="1"/>
      <c r="M328" s="28"/>
      <c r="N328" s="1"/>
      <c r="O328" s="28"/>
      <c r="P328" s="1"/>
      <c r="Q328" s="28"/>
      <c r="R328" s="37"/>
      <c r="S328" s="1"/>
      <c r="T328" s="28"/>
      <c r="U328" s="1"/>
      <c r="V328" s="28"/>
      <c r="W328" s="1"/>
      <c r="X328" s="28"/>
      <c r="Y328" s="1"/>
      <c r="Z328" s="28"/>
      <c r="AA328" s="1"/>
      <c r="AB328" s="28"/>
      <c r="AC328" s="37"/>
      <c r="AD328" s="1"/>
      <c r="AE328" s="28"/>
      <c r="AF328" s="1"/>
      <c r="AG328" s="28"/>
      <c r="AH328" s="1"/>
      <c r="AI328" s="28"/>
      <c r="AJ328" s="1"/>
      <c r="AK328" s="28"/>
      <c r="AL328" s="1"/>
      <c r="AM328" s="28"/>
      <c r="AN328" s="57"/>
      <c r="AO328" s="1"/>
      <c r="AP328" s="28"/>
      <c r="AQ328" s="36"/>
      <c r="AR328" s="28"/>
      <c r="AS328" s="1"/>
      <c r="AT328" s="28"/>
      <c r="AU328" s="1"/>
      <c r="AV328" s="28"/>
      <c r="AW328" s="37"/>
      <c r="AX328" s="1"/>
      <c r="AY328" s="28"/>
      <c r="AZ328" s="1"/>
      <c r="BA328" s="28"/>
      <c r="BB328" s="1"/>
      <c r="BC328" s="28"/>
      <c r="BD328" s="1"/>
      <c r="BE328" s="28"/>
      <c r="BF328" s="1"/>
      <c r="BG328" s="37"/>
      <c r="BH328" s="1"/>
      <c r="BI328" s="1"/>
      <c r="BJ328" s="1"/>
      <c r="BK328" s="98">
        <f>MAX(L328:BJ328)</f>
        <v>0</v>
      </c>
      <c r="BL328" s="98">
        <f>MIN(L328:BK328)</f>
        <v>0</v>
      </c>
      <c r="BM328" s="81" t="e">
        <f>IF(BL328="","",VLOOKUP(BL328,評価表!$B$3:$C$15,2))</f>
        <v>#N/A</v>
      </c>
      <c r="BN328" s="98">
        <f>BK328-BL328</f>
        <v>0</v>
      </c>
      <c r="BO328" s="98" t="str">
        <f>E328</f>
        <v>えのもと しょうきち</v>
      </c>
    </row>
    <row r="329" spans="1:67" ht="20.100000000000001" hidden="1" customHeight="1">
      <c r="A329" s="62">
        <v>327</v>
      </c>
      <c r="B329" s="73" t="s">
        <v>1053</v>
      </c>
      <c r="C329" s="65" t="s">
        <v>1054</v>
      </c>
      <c r="D329" s="80" t="s">
        <v>145</v>
      </c>
      <c r="E329" s="62" t="s">
        <v>1055</v>
      </c>
      <c r="F329" s="62" t="s">
        <v>32</v>
      </c>
      <c r="G329" s="78">
        <v>41944</v>
      </c>
      <c r="H329" s="74">
        <f ca="1">DATEDIF($G329,TODAY(),"Y")</f>
        <v>9</v>
      </c>
      <c r="I329" s="82" t="str">
        <f ca="1">CHOOSE(DATEDIF(G329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29" s="62" t="s">
        <v>1008</v>
      </c>
      <c r="K329" s="70"/>
      <c r="L329" s="1"/>
      <c r="M329" s="28"/>
      <c r="N329" s="1"/>
      <c r="O329" s="28"/>
      <c r="P329" s="1"/>
      <c r="Q329" s="28"/>
      <c r="R329" s="37"/>
      <c r="S329" s="1"/>
      <c r="T329" s="28"/>
      <c r="U329" s="1"/>
      <c r="V329" s="28"/>
      <c r="W329" s="1"/>
      <c r="X329" s="28"/>
      <c r="Y329" s="1"/>
      <c r="Z329" s="28"/>
      <c r="AA329" s="1"/>
      <c r="AB329" s="28"/>
      <c r="AC329" s="37"/>
      <c r="AD329" s="1"/>
      <c r="AE329" s="28"/>
      <c r="AF329" s="1"/>
      <c r="AG329" s="28"/>
      <c r="AH329" s="1"/>
      <c r="AI329" s="28"/>
      <c r="AJ329" s="1"/>
      <c r="AK329" s="28"/>
      <c r="AL329" s="1"/>
      <c r="AM329" s="28"/>
      <c r="AN329" s="57"/>
      <c r="AO329" s="1"/>
      <c r="AP329" s="28"/>
      <c r="AQ329" s="36"/>
      <c r="AR329" s="28"/>
      <c r="AS329" s="1"/>
      <c r="AT329" s="28"/>
      <c r="AU329" s="1"/>
      <c r="AV329" s="28"/>
      <c r="AW329" s="37"/>
      <c r="AX329" s="1"/>
      <c r="AY329" s="28"/>
      <c r="AZ329" s="1"/>
      <c r="BA329" s="28"/>
      <c r="BB329" s="1"/>
      <c r="BC329" s="28"/>
      <c r="BD329" s="1"/>
      <c r="BE329" s="28"/>
      <c r="BF329" s="1"/>
      <c r="BG329" s="37"/>
      <c r="BH329" s="1"/>
      <c r="BI329" s="1"/>
      <c r="BJ329" s="1"/>
      <c r="BK329" s="98">
        <f>MAX(L329:BJ329)</f>
        <v>0</v>
      </c>
      <c r="BL329" s="98">
        <f>MIN(L329:BK329)</f>
        <v>0</v>
      </c>
      <c r="BM329" s="81" t="e">
        <f>IF(BL329="","",VLOOKUP(BL329,評価表!$B$3:$C$15,2))</f>
        <v>#N/A</v>
      </c>
      <c r="BN329" s="98">
        <f>BK329-BL329</f>
        <v>0</v>
      </c>
      <c r="BO329" s="98" t="str">
        <f>E329</f>
        <v>みやた　りょうすけ</v>
      </c>
    </row>
    <row r="330" spans="1:67" ht="20.100000000000001" hidden="1" customHeight="1">
      <c r="A330" s="62">
        <v>328</v>
      </c>
      <c r="B330" s="73" t="s">
        <v>1056</v>
      </c>
      <c r="C330" s="65" t="s">
        <v>1057</v>
      </c>
      <c r="D330" s="80" t="s">
        <v>142</v>
      </c>
      <c r="E330" s="62" t="s">
        <v>1058</v>
      </c>
      <c r="F330" s="62" t="s">
        <v>32</v>
      </c>
      <c r="G330" s="78">
        <v>42448</v>
      </c>
      <c r="H330" s="74">
        <f ca="1">DATEDIF($G330,TODAY(),"Y")</f>
        <v>8</v>
      </c>
      <c r="I330" s="82" t="str">
        <f ca="1">CHOOSE(DATEDIF(G330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330" s="62" t="s">
        <v>882</v>
      </c>
      <c r="K330" s="70"/>
      <c r="L330" s="1"/>
      <c r="M330" s="28"/>
      <c r="N330" s="1"/>
      <c r="O330" s="28"/>
      <c r="P330" s="1"/>
      <c r="Q330" s="28"/>
      <c r="R330" s="37"/>
      <c r="S330" s="1"/>
      <c r="T330" s="28"/>
      <c r="U330" s="1"/>
      <c r="V330" s="28"/>
      <c r="W330" s="1"/>
      <c r="X330" s="28"/>
      <c r="Y330" s="1"/>
      <c r="Z330" s="28"/>
      <c r="AA330" s="1"/>
      <c r="AB330" s="28"/>
      <c r="AC330" s="37"/>
      <c r="AD330" s="1"/>
      <c r="AE330" s="28"/>
      <c r="AF330" s="1"/>
      <c r="AG330" s="28"/>
      <c r="AH330" s="1"/>
      <c r="AI330" s="28"/>
      <c r="AJ330" s="1"/>
      <c r="AK330" s="28"/>
      <c r="AL330" s="1"/>
      <c r="AM330" s="28"/>
      <c r="AN330" s="57"/>
      <c r="AO330" s="1"/>
      <c r="AP330" s="28"/>
      <c r="AQ330" s="36"/>
      <c r="AR330" s="28"/>
      <c r="AS330" s="1"/>
      <c r="AT330" s="28"/>
      <c r="AU330" s="1"/>
      <c r="AV330" s="28"/>
      <c r="AW330" s="37"/>
      <c r="AX330" s="1"/>
      <c r="AY330" s="28"/>
      <c r="AZ330" s="1"/>
      <c r="BA330" s="28"/>
      <c r="BB330" s="1"/>
      <c r="BC330" s="28"/>
      <c r="BD330" s="1"/>
      <c r="BE330" s="28"/>
      <c r="BF330" s="1"/>
      <c r="BG330" s="37"/>
      <c r="BH330" s="1"/>
      <c r="BI330" s="1"/>
      <c r="BJ330" s="1"/>
      <c r="BK330" s="98">
        <f>MAX(L330:BJ330)</f>
        <v>0</v>
      </c>
      <c r="BL330" s="98">
        <f>MIN(L330:BK330)</f>
        <v>0</v>
      </c>
      <c r="BM330" s="81" t="e">
        <f>IF(BL330="","",VLOOKUP(BL330,評価表!$B$3:$C$15,2))</f>
        <v>#N/A</v>
      </c>
      <c r="BN330" s="98">
        <f>BK330-BL330</f>
        <v>0</v>
      </c>
      <c r="BO330" s="98" t="str">
        <f>E330</f>
        <v>よしの　たくま</v>
      </c>
    </row>
    <row r="331" spans="1:67" ht="20.100000000000001" hidden="1" customHeight="1">
      <c r="A331" s="62">
        <v>329</v>
      </c>
      <c r="B331" s="73" t="s">
        <v>996</v>
      </c>
      <c r="C331" s="65" t="s">
        <v>1059</v>
      </c>
      <c r="D331" s="80" t="s">
        <v>142</v>
      </c>
      <c r="E331" s="62" t="s">
        <v>1060</v>
      </c>
      <c r="F331" s="62" t="s">
        <v>32</v>
      </c>
      <c r="G331" s="78">
        <v>41754</v>
      </c>
      <c r="H331" s="74">
        <f ca="1">DATEDIF($G331,TODAY(),"Y")</f>
        <v>10</v>
      </c>
      <c r="I331" s="82" t="str">
        <f ca="1">CHOOSE(DATEDIF(G331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31" s="62" t="s">
        <v>352</v>
      </c>
      <c r="K331" s="70"/>
      <c r="L331" s="1"/>
      <c r="M331" s="28"/>
      <c r="N331" s="1"/>
      <c r="O331" s="28"/>
      <c r="P331" s="1"/>
      <c r="Q331" s="28"/>
      <c r="R331" s="37"/>
      <c r="S331" s="1"/>
      <c r="T331" s="28"/>
      <c r="U331" s="1"/>
      <c r="V331" s="28"/>
      <c r="W331" s="1"/>
      <c r="X331" s="28"/>
      <c r="Y331" s="1"/>
      <c r="Z331" s="28"/>
      <c r="AA331" s="1"/>
      <c r="AB331" s="28"/>
      <c r="AC331" s="37"/>
      <c r="AD331" s="1"/>
      <c r="AE331" s="28"/>
      <c r="AF331" s="1"/>
      <c r="AG331" s="28"/>
      <c r="AH331" s="1"/>
      <c r="AI331" s="28"/>
      <c r="AJ331" s="1"/>
      <c r="AK331" s="28"/>
      <c r="AL331" s="1"/>
      <c r="AM331" s="28"/>
      <c r="AN331" s="57"/>
      <c r="AO331" s="1"/>
      <c r="AP331" s="28"/>
      <c r="AQ331" s="36"/>
      <c r="AR331" s="28"/>
      <c r="AS331" s="1"/>
      <c r="AT331" s="28"/>
      <c r="AU331" s="1"/>
      <c r="AV331" s="28"/>
      <c r="AW331" s="37"/>
      <c r="AX331" s="1"/>
      <c r="AY331" s="28"/>
      <c r="AZ331" s="1"/>
      <c r="BA331" s="28"/>
      <c r="BB331" s="1"/>
      <c r="BC331" s="28"/>
      <c r="BD331" s="1"/>
      <c r="BE331" s="28"/>
      <c r="BF331" s="1"/>
      <c r="BG331" s="37"/>
      <c r="BH331" s="1"/>
      <c r="BI331" s="1"/>
      <c r="BJ331" s="1"/>
      <c r="BK331" s="98">
        <f>MAX(L331:BJ331)</f>
        <v>0</v>
      </c>
      <c r="BL331" s="98">
        <f>MIN(L331:BK331)</f>
        <v>0</v>
      </c>
      <c r="BM331" s="81" t="e">
        <f>IF(BL331="","",VLOOKUP(BL331,評価表!$B$3:$C$15,2))</f>
        <v>#N/A</v>
      </c>
      <c r="BN331" s="98">
        <f>BK331-BL331</f>
        <v>0</v>
      </c>
      <c r="BO331" s="98" t="str">
        <f>E331</f>
        <v>たかぎはると</v>
      </c>
    </row>
    <row r="332" spans="1:67" ht="20.100000000000001" hidden="1" customHeight="1">
      <c r="A332" s="62">
        <v>330</v>
      </c>
      <c r="B332" s="73" t="s">
        <v>1061</v>
      </c>
      <c r="C332" s="65" t="s">
        <v>1062</v>
      </c>
      <c r="D332" s="80" t="s">
        <v>145</v>
      </c>
      <c r="E332" s="62" t="s">
        <v>1063</v>
      </c>
      <c r="F332" s="62" t="s">
        <v>36</v>
      </c>
      <c r="G332" s="78">
        <v>41934</v>
      </c>
      <c r="H332" s="74">
        <f ca="1">DATEDIF($G332,TODAY(),"Y")</f>
        <v>9</v>
      </c>
      <c r="I332" s="82" t="str">
        <f ca="1">CHOOSE(DATEDIF(G332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32" s="62" t="s">
        <v>1008</v>
      </c>
      <c r="K332" s="70"/>
      <c r="L332" s="1"/>
      <c r="M332" s="28"/>
      <c r="N332" s="1"/>
      <c r="O332" s="28"/>
      <c r="P332" s="1"/>
      <c r="Q332" s="28"/>
      <c r="R332" s="37"/>
      <c r="S332" s="1"/>
      <c r="T332" s="28"/>
      <c r="U332" s="1"/>
      <c r="V332" s="28"/>
      <c r="W332" s="1"/>
      <c r="X332" s="28"/>
      <c r="Y332" s="1"/>
      <c r="Z332" s="28"/>
      <c r="AA332" s="1"/>
      <c r="AB332" s="28"/>
      <c r="AC332" s="37"/>
      <c r="AD332" s="1"/>
      <c r="AE332" s="28"/>
      <c r="AF332" s="1"/>
      <c r="AG332" s="28"/>
      <c r="AH332" s="1"/>
      <c r="AI332" s="28"/>
      <c r="AJ332" s="1"/>
      <c r="AK332" s="28"/>
      <c r="AL332" s="1"/>
      <c r="AM332" s="28"/>
      <c r="AN332" s="57"/>
      <c r="AO332" s="1"/>
      <c r="AP332" s="28"/>
      <c r="AQ332" s="36"/>
      <c r="AR332" s="28"/>
      <c r="AS332" s="1"/>
      <c r="AT332" s="28"/>
      <c r="AU332" s="1"/>
      <c r="AV332" s="28"/>
      <c r="AW332" s="37"/>
      <c r="AX332" s="1"/>
      <c r="AY332" s="28"/>
      <c r="AZ332" s="1"/>
      <c r="BA332" s="28"/>
      <c r="BB332" s="1"/>
      <c r="BC332" s="28"/>
      <c r="BD332" s="1"/>
      <c r="BE332" s="28"/>
      <c r="BF332" s="1"/>
      <c r="BG332" s="37"/>
      <c r="BH332" s="1"/>
      <c r="BI332" s="1"/>
      <c r="BJ332" s="1"/>
      <c r="BK332" s="98">
        <f>MAX(L332:BJ332)</f>
        <v>0</v>
      </c>
      <c r="BL332" s="98">
        <f>MIN(L332:BK332)</f>
        <v>0</v>
      </c>
      <c r="BM332" s="81" t="e">
        <f>IF(BL332="","",VLOOKUP(BL332,評価表!$B$3:$C$15,2))</f>
        <v>#N/A</v>
      </c>
      <c r="BN332" s="98">
        <f>BK332-BL332</f>
        <v>0</v>
      </c>
      <c r="BO332" s="98" t="str">
        <f>E332</f>
        <v>こうほ　みやびかや</v>
      </c>
    </row>
    <row r="333" spans="1:67" ht="20.100000000000001" customHeight="1">
      <c r="A333" s="62">
        <v>101</v>
      </c>
      <c r="B333" s="66" t="s">
        <v>447</v>
      </c>
      <c r="C333" s="65" t="s">
        <v>76</v>
      </c>
      <c r="D333" s="65" t="s">
        <v>350</v>
      </c>
      <c r="E333" s="62" t="s">
        <v>569</v>
      </c>
      <c r="F333" s="62" t="s">
        <v>29</v>
      </c>
      <c r="G333" s="78">
        <v>39952</v>
      </c>
      <c r="H333" s="62">
        <f ca="1">DATEDIF($G333,TODAY(),"Y")</f>
        <v>15</v>
      </c>
      <c r="I333" s="82" t="str">
        <f ca="1">CHOOSE(DATEDIF(G333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333" s="67" t="s">
        <v>352</v>
      </c>
      <c r="K333" s="70" t="s">
        <v>33</v>
      </c>
      <c r="L333" s="1"/>
      <c r="M333" s="28" t="s">
        <v>1634</v>
      </c>
      <c r="N333" s="1">
        <v>9.5299999999999994</v>
      </c>
      <c r="O333" s="28" t="s">
        <v>9</v>
      </c>
      <c r="P333" s="1"/>
      <c r="Q333" s="28" t="s">
        <v>1634</v>
      </c>
      <c r="R333" s="37" t="s">
        <v>34</v>
      </c>
      <c r="S333" s="1">
        <v>9.1999999999999993</v>
      </c>
      <c r="T333" s="28" t="s">
        <v>8</v>
      </c>
      <c r="U333" s="1"/>
      <c r="V333" s="28" t="s">
        <v>1634</v>
      </c>
      <c r="W333" s="1"/>
      <c r="X333" s="28" t="s">
        <v>1634</v>
      </c>
      <c r="Y333" s="1"/>
      <c r="Z333" s="28" t="s">
        <v>1634</v>
      </c>
      <c r="AA333" s="1"/>
      <c r="AB333" s="28" t="s">
        <v>1634</v>
      </c>
      <c r="AC333" s="37"/>
      <c r="AD333" s="1"/>
      <c r="AE333" s="28" t="s">
        <v>1634</v>
      </c>
      <c r="AF333" s="1"/>
      <c r="AG333" s="28" t="s">
        <v>1634</v>
      </c>
      <c r="AH333" s="1"/>
      <c r="AI333" s="28" t="s">
        <v>1634</v>
      </c>
      <c r="AJ333" s="1"/>
      <c r="AK333" s="28" t="s">
        <v>1634</v>
      </c>
      <c r="AL333" s="1"/>
      <c r="AM333" s="28" t="s">
        <v>1634</v>
      </c>
      <c r="AN333" s="37"/>
      <c r="AO333" s="36"/>
      <c r="AP333" s="28" t="s">
        <v>1634</v>
      </c>
      <c r="AQ333" s="36"/>
      <c r="AR333" s="28" t="s">
        <v>1634</v>
      </c>
      <c r="AS333" s="36" t="str">
        <f>IF(AR333="","",VLOOKUP(AR333,評価表!$B$2:$C$15,2))</f>
        <v/>
      </c>
      <c r="AT333" s="28" t="s">
        <v>1634</v>
      </c>
      <c r="AU333" s="36" t="str">
        <f>IF(AT333="","",VLOOKUP(AT333,評価表!$B$2:$C$15,2))</f>
        <v/>
      </c>
      <c r="AV333" s="28" t="s">
        <v>1634</v>
      </c>
      <c r="AW333" s="37"/>
      <c r="AX333" s="36" t="str">
        <f>IF(AV333="","",VLOOKUP(AV333,評価表!$B$2:$C$15,2))</f>
        <v/>
      </c>
      <c r="AY333" s="28" t="s">
        <v>1634</v>
      </c>
      <c r="AZ333" s="36" t="str">
        <f>IF(AY333="","",VLOOKUP(AY333,評価表!$B$2:$C$15,2))</f>
        <v/>
      </c>
      <c r="BA333" s="28" t="s">
        <v>1634</v>
      </c>
      <c r="BB333" s="36" t="str">
        <f>IF(BA333="","",VLOOKUP(BA333,評価表!$B$2:$C$15,2))</f>
        <v/>
      </c>
      <c r="BC333" s="28" t="s">
        <v>1634</v>
      </c>
      <c r="BD333" s="36" t="str">
        <f>IF(BC333="","",VLOOKUP(BC333,評価表!$B$2:$C$15,2))</f>
        <v/>
      </c>
      <c r="BE333" s="28" t="s">
        <v>1634</v>
      </c>
      <c r="BF333" s="36" t="str">
        <f>IF(BE333="","",VLOOKUP(BE333,評価表!$B$2:$C$15,2))</f>
        <v/>
      </c>
      <c r="BG333" s="37"/>
      <c r="BH333" s="36"/>
      <c r="BI333" s="36"/>
      <c r="BJ333" s="36"/>
      <c r="BK333" s="98">
        <f>MAX(L333:BJ333)</f>
        <v>9.5299999999999994</v>
      </c>
      <c r="BL333" s="98">
        <f>MIN(L333:BK333)</f>
        <v>9.1999999999999993</v>
      </c>
      <c r="BM333" s="81" t="str">
        <f>IF(BL333="","",VLOOKUP(BL333,評価表!$B$3:$C$15,2))</f>
        <v>☆７</v>
      </c>
      <c r="BN333" s="98">
        <f>BK333-BL333</f>
        <v>0.33000000000000007</v>
      </c>
      <c r="BO333" s="98" t="str">
        <f>E333</f>
        <v>こむろ ようへい</v>
      </c>
    </row>
    <row r="334" spans="1:67" ht="20.100000000000001" hidden="1" customHeight="1">
      <c r="A334" s="62">
        <v>332</v>
      </c>
      <c r="B334" s="73" t="s">
        <v>613</v>
      </c>
      <c r="C334" s="65" t="s">
        <v>1066</v>
      </c>
      <c r="D334" s="65" t="s">
        <v>629</v>
      </c>
      <c r="E334" s="62" t="s">
        <v>1067</v>
      </c>
      <c r="F334" s="62" t="s">
        <v>32</v>
      </c>
      <c r="G334" s="84">
        <v>39868</v>
      </c>
      <c r="H334" s="74">
        <f ca="1">DATEDIF($G334,TODAY(),"Y")</f>
        <v>15</v>
      </c>
      <c r="I334" s="82" t="str">
        <f ca="1">CHOOSE(DATEDIF(G334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334" s="62"/>
      <c r="K334" s="70"/>
      <c r="L334" s="1"/>
      <c r="M334" s="28" t="str">
        <f>IF(L334="","",VLOOKUP(L334,評価表!$B$2:$C$15,2))</f>
        <v/>
      </c>
      <c r="N334" s="1"/>
      <c r="O334" s="28" t="s">
        <v>1634</v>
      </c>
      <c r="P334" s="1"/>
      <c r="Q334" s="28" t="s">
        <v>1634</v>
      </c>
      <c r="R334" s="37"/>
      <c r="S334" s="1"/>
      <c r="T334" s="28" t="s">
        <v>1634</v>
      </c>
      <c r="U334" s="1"/>
      <c r="V334" s="28" t="s">
        <v>1634</v>
      </c>
      <c r="W334" s="1"/>
      <c r="X334" s="28" t="s">
        <v>1634</v>
      </c>
      <c r="Y334" s="1"/>
      <c r="Z334" s="28" t="s">
        <v>1634</v>
      </c>
      <c r="AA334" s="1"/>
      <c r="AB334" s="28" t="s">
        <v>1634</v>
      </c>
      <c r="AC334" s="37"/>
      <c r="AD334" s="1"/>
      <c r="AE334" s="28" t="s">
        <v>1634</v>
      </c>
      <c r="AF334" s="1"/>
      <c r="AG334" s="28" t="s">
        <v>1634</v>
      </c>
      <c r="AH334" s="1"/>
      <c r="AI334" s="28" t="s">
        <v>1634</v>
      </c>
      <c r="AJ334" s="1"/>
      <c r="AK334" s="28" t="s">
        <v>1634</v>
      </c>
      <c r="AL334" s="1"/>
      <c r="AM334" s="28" t="s">
        <v>1634</v>
      </c>
      <c r="AN334" s="37"/>
      <c r="AO334" s="1"/>
      <c r="AP334" s="28" t="s">
        <v>1634</v>
      </c>
      <c r="AQ334" s="36"/>
      <c r="AR334" s="28" t="s">
        <v>1634</v>
      </c>
      <c r="AS334" s="36" t="str">
        <f>IF(AR334="","",VLOOKUP(AR334,評価表!$B$2:$C$15,2))</f>
        <v/>
      </c>
      <c r="AT334" s="28" t="s">
        <v>1634</v>
      </c>
      <c r="AU334" s="36" t="str">
        <f>IF(AT334="","",VLOOKUP(AT334,評価表!$B$2:$C$15,2))</f>
        <v/>
      </c>
      <c r="AV334" s="28" t="s">
        <v>1634</v>
      </c>
      <c r="AW334" s="37"/>
      <c r="AX334" s="36" t="str">
        <f>IF(AV334="","",VLOOKUP(AV334,評価表!$B$2:$C$15,2))</f>
        <v/>
      </c>
      <c r="AY334" s="28" t="s">
        <v>1634</v>
      </c>
      <c r="AZ334" s="36" t="str">
        <f>IF(AY334="","",VLOOKUP(AY334,評価表!$B$2:$C$15,2))</f>
        <v/>
      </c>
      <c r="BA334" s="28" t="s">
        <v>1634</v>
      </c>
      <c r="BB334" s="36" t="str">
        <f>IF(BA334="","",VLOOKUP(BA334,評価表!$B$2:$C$15,2))</f>
        <v/>
      </c>
      <c r="BC334" s="28" t="s">
        <v>1634</v>
      </c>
      <c r="BD334" s="36" t="str">
        <f>IF(BC334="","",VLOOKUP(BC334,評価表!$B$2:$C$15,2))</f>
        <v/>
      </c>
      <c r="BE334" s="28" t="s">
        <v>1634</v>
      </c>
      <c r="BF334" s="36" t="str">
        <f>IF(BE334="","",VLOOKUP(BE334,評価表!$B$2:$C$15,2))</f>
        <v/>
      </c>
      <c r="BG334" s="37"/>
      <c r="BH334" s="36"/>
      <c r="BI334" s="36"/>
      <c r="BJ334" s="36"/>
      <c r="BK334" s="98">
        <f>MAX(L334:BJ334)</f>
        <v>0</v>
      </c>
      <c r="BL334" s="98">
        <f>MIN(L334:BK334)</f>
        <v>0</v>
      </c>
      <c r="BM334" s="81" t="e">
        <f>IF(BL334="","",VLOOKUP(BL334,評価表!$B$3:$C$15,2))</f>
        <v>#N/A</v>
      </c>
      <c r="BN334" s="98">
        <f>BK334-BL334</f>
        <v>0</v>
      </c>
      <c r="BO334" s="98" t="str">
        <f>E334</f>
        <v>こばやしゆうや</v>
      </c>
    </row>
    <row r="335" spans="1:67" ht="20.100000000000001" hidden="1" customHeight="1">
      <c r="A335" s="62">
        <v>333</v>
      </c>
      <c r="B335" s="73" t="s">
        <v>325</v>
      </c>
      <c r="C335" s="65" t="s">
        <v>1068</v>
      </c>
      <c r="D335" s="65" t="s">
        <v>629</v>
      </c>
      <c r="E335" s="62" t="s">
        <v>1069</v>
      </c>
      <c r="F335" s="62" t="s">
        <v>32</v>
      </c>
      <c r="G335" s="84">
        <v>39601</v>
      </c>
      <c r="H335" s="74">
        <f ca="1">DATEDIF($G335,TODAY(),"Y")</f>
        <v>16</v>
      </c>
      <c r="I335" s="82" t="str">
        <f ca="1">CHOOSE(DATEDIF(G335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335" s="62"/>
      <c r="K335" s="70"/>
      <c r="L335" s="1"/>
      <c r="M335" s="28" t="str">
        <f>IF(L335="","",VLOOKUP(L335,評価表!$B$2:$C$15,2))</f>
        <v/>
      </c>
      <c r="N335" s="1"/>
      <c r="O335" s="28" t="s">
        <v>1634</v>
      </c>
      <c r="P335" s="1"/>
      <c r="Q335" s="28" t="s">
        <v>1634</v>
      </c>
      <c r="R335" s="37"/>
      <c r="S335" s="1"/>
      <c r="T335" s="28" t="s">
        <v>1634</v>
      </c>
      <c r="U335" s="1"/>
      <c r="V335" s="28" t="s">
        <v>1634</v>
      </c>
      <c r="W335" s="1"/>
      <c r="X335" s="28" t="s">
        <v>1634</v>
      </c>
      <c r="Y335" s="1"/>
      <c r="Z335" s="28" t="s">
        <v>1634</v>
      </c>
      <c r="AA335" s="1"/>
      <c r="AB335" s="28" t="s">
        <v>1634</v>
      </c>
      <c r="AC335" s="37"/>
      <c r="AD335" s="1"/>
      <c r="AE335" s="28" t="s">
        <v>1634</v>
      </c>
      <c r="AF335" s="1"/>
      <c r="AG335" s="28" t="s">
        <v>1634</v>
      </c>
      <c r="AH335" s="1"/>
      <c r="AI335" s="28" t="s">
        <v>1634</v>
      </c>
      <c r="AJ335" s="1"/>
      <c r="AK335" s="28" t="s">
        <v>1634</v>
      </c>
      <c r="AL335" s="1"/>
      <c r="AM335" s="28" t="s">
        <v>1634</v>
      </c>
      <c r="AN335" s="37"/>
      <c r="AO335" s="1"/>
      <c r="AP335" s="28" t="s">
        <v>1634</v>
      </c>
      <c r="AQ335" s="36"/>
      <c r="AR335" s="28" t="s">
        <v>1634</v>
      </c>
      <c r="AS335" s="36" t="str">
        <f>IF(AR335="","",VLOOKUP(AR335,評価表!$B$2:$C$15,2))</f>
        <v/>
      </c>
      <c r="AT335" s="28" t="s">
        <v>1634</v>
      </c>
      <c r="AU335" s="36" t="str">
        <f>IF(AT335="","",VLOOKUP(AT335,評価表!$B$2:$C$15,2))</f>
        <v/>
      </c>
      <c r="AV335" s="28" t="s">
        <v>1634</v>
      </c>
      <c r="AW335" s="37"/>
      <c r="AX335" s="36" t="str">
        <f>IF(AV335="","",VLOOKUP(AV335,評価表!$B$2:$C$15,2))</f>
        <v/>
      </c>
      <c r="AY335" s="28" t="s">
        <v>1634</v>
      </c>
      <c r="AZ335" s="36" t="str">
        <f>IF(AY335="","",VLOOKUP(AY335,評価表!$B$2:$C$15,2))</f>
        <v/>
      </c>
      <c r="BA335" s="28" t="s">
        <v>1634</v>
      </c>
      <c r="BB335" s="36" t="str">
        <f>IF(BA335="","",VLOOKUP(BA335,評価表!$B$2:$C$15,2))</f>
        <v/>
      </c>
      <c r="BC335" s="28" t="s">
        <v>1634</v>
      </c>
      <c r="BD335" s="36" t="str">
        <f>IF(BC335="","",VLOOKUP(BC335,評価表!$B$2:$C$15,2))</f>
        <v/>
      </c>
      <c r="BE335" s="28" t="s">
        <v>1634</v>
      </c>
      <c r="BF335" s="36" t="str">
        <f>IF(BE335="","",VLOOKUP(BE335,評価表!$B$2:$C$15,2))</f>
        <v/>
      </c>
      <c r="BG335" s="37"/>
      <c r="BH335" s="36"/>
      <c r="BI335" s="36"/>
      <c r="BJ335" s="36"/>
      <c r="BK335" s="98">
        <f>MAX(L335:BJ335)</f>
        <v>0</v>
      </c>
      <c r="BL335" s="98">
        <f>MIN(L335:BK335)</f>
        <v>0</v>
      </c>
      <c r="BM335" s="81" t="e">
        <f>IF(BL335="","",VLOOKUP(BL335,評価表!$B$3:$C$15,2))</f>
        <v>#N/A</v>
      </c>
      <c r="BN335" s="98">
        <f>BK335-BL335</f>
        <v>0</v>
      </c>
      <c r="BO335" s="98" t="str">
        <f>E335</f>
        <v>おかのふみや</v>
      </c>
    </row>
    <row r="336" spans="1:67" ht="20.100000000000001" hidden="1" customHeight="1">
      <c r="A336" s="62">
        <v>334</v>
      </c>
      <c r="B336" s="73" t="s">
        <v>1047</v>
      </c>
      <c r="C336" s="65" t="s">
        <v>1070</v>
      </c>
      <c r="D336" s="80" t="s">
        <v>1071</v>
      </c>
      <c r="E336" s="62" t="s">
        <v>232</v>
      </c>
      <c r="F336" s="62" t="s">
        <v>32</v>
      </c>
      <c r="G336" s="78">
        <v>40388</v>
      </c>
      <c r="H336" s="74">
        <f ca="1">DATEDIF($G336,TODAY(),"Y")</f>
        <v>13</v>
      </c>
      <c r="I336" s="82" t="str">
        <f ca="1">CHOOSE(DATEDIF(G336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36" s="62" t="s">
        <v>1072</v>
      </c>
      <c r="K336" s="70"/>
      <c r="L336" s="1"/>
      <c r="M336" s="28"/>
      <c r="N336" s="1"/>
      <c r="O336" s="28"/>
      <c r="P336" s="1"/>
      <c r="Q336" s="28"/>
      <c r="R336" s="37"/>
      <c r="S336" s="1"/>
      <c r="T336" s="28"/>
      <c r="U336" s="1"/>
      <c r="V336" s="28"/>
      <c r="W336" s="1"/>
      <c r="X336" s="28"/>
      <c r="Y336" s="1"/>
      <c r="Z336" s="28"/>
      <c r="AA336" s="1"/>
      <c r="AB336" s="28"/>
      <c r="AC336" s="37"/>
      <c r="AD336" s="1"/>
      <c r="AE336" s="28"/>
      <c r="AF336" s="1"/>
      <c r="AG336" s="28"/>
      <c r="AH336" s="1"/>
      <c r="AI336" s="28"/>
      <c r="AJ336" s="1"/>
      <c r="AK336" s="28"/>
      <c r="AL336" s="1"/>
      <c r="AM336" s="28"/>
      <c r="AN336" s="57"/>
      <c r="AO336" s="1"/>
      <c r="AP336" s="28"/>
      <c r="AQ336" s="36"/>
      <c r="AR336" s="28"/>
      <c r="AS336" s="1"/>
      <c r="AT336" s="28"/>
      <c r="AU336" s="1"/>
      <c r="AV336" s="28"/>
      <c r="AW336" s="37"/>
      <c r="AX336" s="1"/>
      <c r="AY336" s="28"/>
      <c r="AZ336" s="1"/>
      <c r="BA336" s="28"/>
      <c r="BB336" s="1"/>
      <c r="BC336" s="28"/>
      <c r="BD336" s="1"/>
      <c r="BE336" s="28"/>
      <c r="BF336" s="1"/>
      <c r="BG336" s="37"/>
      <c r="BH336" s="1"/>
      <c r="BI336" s="1"/>
      <c r="BJ336" s="1"/>
      <c r="BK336" s="98">
        <f>MAX(L336:BJ336)</f>
        <v>0</v>
      </c>
      <c r="BL336" s="98">
        <f>MIN(L336:BK336)</f>
        <v>0</v>
      </c>
      <c r="BM336" s="81" t="e">
        <f>IF(BL336="","",VLOOKUP(BL336,評価表!$B$3:$C$15,2))</f>
        <v>#N/A</v>
      </c>
      <c r="BN336" s="98">
        <f>BK336-BL336</f>
        <v>0</v>
      </c>
      <c r="BO336" s="98" t="str">
        <f>E336</f>
        <v>まちだよしたか</v>
      </c>
    </row>
    <row r="337" spans="1:67" ht="20.100000000000001" customHeight="1">
      <c r="A337" s="62">
        <v>505</v>
      </c>
      <c r="B337" s="73" t="s">
        <v>325</v>
      </c>
      <c r="C337" s="62" t="s">
        <v>1441</v>
      </c>
      <c r="D337" s="62" t="s">
        <v>146</v>
      </c>
      <c r="E337" s="62" t="s">
        <v>1442</v>
      </c>
      <c r="F337" s="62" t="s">
        <v>32</v>
      </c>
      <c r="G337" s="78">
        <v>41602</v>
      </c>
      <c r="H337" s="74">
        <f ca="1">DATEDIF($G337,TODAY(),"Y")</f>
        <v>10</v>
      </c>
      <c r="I337" s="82" t="str">
        <f ca="1">CHOOSE(DATEDIF(G337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37" s="62" t="s">
        <v>1443</v>
      </c>
      <c r="K337" s="69"/>
      <c r="L337" s="1"/>
      <c r="M337" s="28" t="str">
        <f>IF(L337="","",VLOOKUP(L337,評価表!$B$2:$C$15,2))</f>
        <v/>
      </c>
      <c r="N337" s="1"/>
      <c r="O337" s="28" t="s">
        <v>1634</v>
      </c>
      <c r="P337" s="1"/>
      <c r="Q337" s="28" t="s">
        <v>1634</v>
      </c>
      <c r="R337" s="57"/>
      <c r="S337" s="1"/>
      <c r="T337" s="28" t="s">
        <v>1634</v>
      </c>
      <c r="U337" s="1"/>
      <c r="V337" s="28" t="s">
        <v>1634</v>
      </c>
      <c r="W337" s="1"/>
      <c r="X337" s="28" t="s">
        <v>1634</v>
      </c>
      <c r="Y337" s="1"/>
      <c r="Z337" s="28" t="s">
        <v>1634</v>
      </c>
      <c r="AA337" s="1"/>
      <c r="AB337" s="28" t="s">
        <v>1634</v>
      </c>
      <c r="AC337" s="57"/>
      <c r="AD337" s="1"/>
      <c r="AE337" s="28" t="s">
        <v>1634</v>
      </c>
      <c r="AF337" s="1"/>
      <c r="AG337" s="28" t="s">
        <v>1634</v>
      </c>
      <c r="AH337" s="1"/>
      <c r="AI337" s="28" t="s">
        <v>1634</v>
      </c>
      <c r="AJ337" s="1"/>
      <c r="AK337" s="28" t="s">
        <v>1634</v>
      </c>
      <c r="AL337" s="1"/>
      <c r="AM337" s="28" t="s">
        <v>1634</v>
      </c>
      <c r="AN337" s="57"/>
      <c r="AO337" s="1"/>
      <c r="AP337" s="28" t="s">
        <v>1634</v>
      </c>
      <c r="AQ337" s="1"/>
      <c r="AR337" s="28" t="s">
        <v>1634</v>
      </c>
      <c r="AS337" s="1" t="str">
        <f>IF(AR337="","",VLOOKUP(AR337,評価表!$B$2:$C$15,2))</f>
        <v/>
      </c>
      <c r="AT337" s="28" t="s">
        <v>1634</v>
      </c>
      <c r="AU337" s="1" t="str">
        <f>IF(AT337="","",VLOOKUP(AT337,評価表!$B$2:$C$15,2))</f>
        <v/>
      </c>
      <c r="AV337" s="28" t="s">
        <v>1634</v>
      </c>
      <c r="AW337" s="57" t="s">
        <v>33</v>
      </c>
      <c r="AX337" s="1">
        <v>9.2100000000000009</v>
      </c>
      <c r="AY337" s="28" t="s">
        <v>8</v>
      </c>
      <c r="AZ337" s="1"/>
      <c r="BA337" s="28" t="s">
        <v>1634</v>
      </c>
      <c r="BB337" s="1" t="str">
        <f>IF(BA337="","",VLOOKUP(BA337,評価表!$B$2:$C$15,2))</f>
        <v/>
      </c>
      <c r="BC337" s="28" t="s">
        <v>1634</v>
      </c>
      <c r="BD337" s="1" t="str">
        <f>IF(BC337="","",VLOOKUP(BC337,評価表!$B$2:$C$15,2))</f>
        <v/>
      </c>
      <c r="BE337" s="28" t="s">
        <v>1634</v>
      </c>
      <c r="BF337" s="1" t="str">
        <f>IF(BE337="","",VLOOKUP(BE337,評価表!$B$2:$C$15,2))</f>
        <v/>
      </c>
      <c r="BG337" s="57" t="s">
        <v>33</v>
      </c>
      <c r="BH337" s="1"/>
      <c r="BI337" s="1"/>
      <c r="BJ337" s="1"/>
      <c r="BK337" s="98">
        <f>MAX(L337:BJ337)</f>
        <v>9.2100000000000009</v>
      </c>
      <c r="BL337" s="98">
        <f>MIN(L337:BK337)</f>
        <v>9.2100000000000009</v>
      </c>
      <c r="BM337" s="81" t="str">
        <f>IF(BL337="","",VLOOKUP(BL337,評価表!$B$3:$C$15,2))</f>
        <v>☆７</v>
      </c>
      <c r="BN337" s="98">
        <f>BK337-BL337</f>
        <v>0</v>
      </c>
      <c r="BO337" s="98" t="str">
        <f>E337</f>
        <v>たねいち　れい</v>
      </c>
    </row>
    <row r="338" spans="1:67" ht="20.100000000000001" hidden="1" customHeight="1">
      <c r="A338" s="62">
        <v>336</v>
      </c>
      <c r="B338" s="73" t="s">
        <v>1053</v>
      </c>
      <c r="C338" s="65" t="s">
        <v>1074</v>
      </c>
      <c r="D338" s="65" t="s">
        <v>629</v>
      </c>
      <c r="E338" s="62" t="s">
        <v>1075</v>
      </c>
      <c r="F338" s="62" t="s">
        <v>32</v>
      </c>
      <c r="G338" s="83">
        <v>39751</v>
      </c>
      <c r="H338" s="74">
        <f ca="1">DATEDIF($G338,TODAY(),"Y")</f>
        <v>15</v>
      </c>
      <c r="I338" s="82" t="str">
        <f ca="1">CHOOSE(DATEDIF(G338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338" s="62"/>
      <c r="K338" s="70"/>
      <c r="L338" s="1"/>
      <c r="M338" s="28" t="str">
        <f>IF(L338="","",VLOOKUP(L338,評価表!$B$2:$C$15,2))</f>
        <v/>
      </c>
      <c r="N338" s="1"/>
      <c r="O338" s="28" t="s">
        <v>1634</v>
      </c>
      <c r="P338" s="1"/>
      <c r="Q338" s="28" t="s">
        <v>1634</v>
      </c>
      <c r="R338" s="37"/>
      <c r="S338" s="1"/>
      <c r="T338" s="28" t="s">
        <v>1634</v>
      </c>
      <c r="U338" s="1"/>
      <c r="V338" s="28" t="s">
        <v>1634</v>
      </c>
      <c r="W338" s="1"/>
      <c r="X338" s="28" t="s">
        <v>1634</v>
      </c>
      <c r="Y338" s="1"/>
      <c r="Z338" s="28" t="s">
        <v>1634</v>
      </c>
      <c r="AA338" s="1"/>
      <c r="AB338" s="28" t="s">
        <v>1634</v>
      </c>
      <c r="AC338" s="37"/>
      <c r="AD338" s="1"/>
      <c r="AE338" s="28" t="s">
        <v>1634</v>
      </c>
      <c r="AF338" s="1"/>
      <c r="AG338" s="28" t="s">
        <v>1634</v>
      </c>
      <c r="AH338" s="1"/>
      <c r="AI338" s="28" t="s">
        <v>1634</v>
      </c>
      <c r="AJ338" s="1"/>
      <c r="AK338" s="28" t="s">
        <v>1634</v>
      </c>
      <c r="AL338" s="1"/>
      <c r="AM338" s="28" t="s">
        <v>1634</v>
      </c>
      <c r="AN338" s="37"/>
      <c r="AO338" s="1"/>
      <c r="AP338" s="28" t="s">
        <v>1634</v>
      </c>
      <c r="AQ338" s="36"/>
      <c r="AR338" s="28" t="s">
        <v>1634</v>
      </c>
      <c r="AS338" s="36" t="str">
        <f>IF(AR338="","",VLOOKUP(AR338,評価表!$B$2:$C$15,2))</f>
        <v/>
      </c>
      <c r="AT338" s="28" t="s">
        <v>1634</v>
      </c>
      <c r="AU338" s="36" t="str">
        <f>IF(AT338="","",VLOOKUP(AT338,評価表!$B$2:$C$15,2))</f>
        <v/>
      </c>
      <c r="AV338" s="28" t="s">
        <v>1634</v>
      </c>
      <c r="AW338" s="37"/>
      <c r="AX338" s="36" t="str">
        <f>IF(AV338="","",VLOOKUP(AV338,評価表!$B$2:$C$15,2))</f>
        <v/>
      </c>
      <c r="AY338" s="28" t="s">
        <v>1634</v>
      </c>
      <c r="AZ338" s="36" t="str">
        <f>IF(AY338="","",VLOOKUP(AY338,評価表!$B$2:$C$15,2))</f>
        <v/>
      </c>
      <c r="BA338" s="28" t="s">
        <v>1634</v>
      </c>
      <c r="BB338" s="36" t="str">
        <f>IF(BA338="","",VLOOKUP(BA338,評価表!$B$2:$C$15,2))</f>
        <v/>
      </c>
      <c r="BC338" s="28" t="s">
        <v>1634</v>
      </c>
      <c r="BD338" s="36" t="str">
        <f>IF(BC338="","",VLOOKUP(BC338,評価表!$B$2:$C$15,2))</f>
        <v/>
      </c>
      <c r="BE338" s="28" t="s">
        <v>1634</v>
      </c>
      <c r="BF338" s="36" t="str">
        <f>IF(BE338="","",VLOOKUP(BE338,評価表!$B$2:$C$15,2))</f>
        <v/>
      </c>
      <c r="BG338" s="37"/>
      <c r="BH338" s="36"/>
      <c r="BI338" s="36"/>
      <c r="BJ338" s="36"/>
      <c r="BK338" s="98">
        <f>MAX(L338:BJ338)</f>
        <v>0</v>
      </c>
      <c r="BL338" s="98">
        <f>MIN(L338:BK338)</f>
        <v>0</v>
      </c>
      <c r="BM338" s="81" t="e">
        <f>IF(BL338="","",VLOOKUP(BL338,評価表!$B$3:$C$15,2))</f>
        <v>#N/A</v>
      </c>
      <c r="BN338" s="98">
        <f>BK338-BL338</f>
        <v>0</v>
      </c>
      <c r="BO338" s="98" t="str">
        <f>E338</f>
        <v>いしがき　ひかる</v>
      </c>
    </row>
    <row r="339" spans="1:67" ht="20.100000000000001" hidden="1" customHeight="1">
      <c r="A339" s="62">
        <v>337</v>
      </c>
      <c r="B339" s="73" t="s">
        <v>1061</v>
      </c>
      <c r="C339" s="65" t="s">
        <v>1076</v>
      </c>
      <c r="D339" s="80" t="s">
        <v>142</v>
      </c>
      <c r="E339" s="62" t="s">
        <v>1077</v>
      </c>
      <c r="F339" s="62" t="s">
        <v>32</v>
      </c>
      <c r="G339" s="78">
        <v>40908</v>
      </c>
      <c r="H339" s="74">
        <f ca="1">DATEDIF($G339,TODAY(),"Y")</f>
        <v>12</v>
      </c>
      <c r="I339" s="82" t="str">
        <f ca="1">CHOOSE(DATEDIF(G339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39" s="62" t="s">
        <v>321</v>
      </c>
      <c r="K339" s="70"/>
      <c r="L339" s="1"/>
      <c r="M339" s="28"/>
      <c r="N339" s="1"/>
      <c r="O339" s="28"/>
      <c r="P339" s="1"/>
      <c r="Q339" s="28"/>
      <c r="R339" s="37"/>
      <c r="S339" s="1"/>
      <c r="T339" s="28"/>
      <c r="U339" s="1"/>
      <c r="V339" s="28"/>
      <c r="W339" s="1"/>
      <c r="X339" s="28"/>
      <c r="Y339" s="1"/>
      <c r="Z339" s="28"/>
      <c r="AA339" s="1"/>
      <c r="AB339" s="28"/>
      <c r="AC339" s="37"/>
      <c r="AD339" s="1"/>
      <c r="AE339" s="28"/>
      <c r="AF339" s="1"/>
      <c r="AG339" s="28"/>
      <c r="AH339" s="1"/>
      <c r="AI339" s="28"/>
      <c r="AJ339" s="1"/>
      <c r="AK339" s="28"/>
      <c r="AL339" s="1"/>
      <c r="AM339" s="28"/>
      <c r="AN339" s="57"/>
      <c r="AO339" s="1"/>
      <c r="AP339" s="28"/>
      <c r="AQ339" s="36"/>
      <c r="AR339" s="28"/>
      <c r="AS339" s="1"/>
      <c r="AT339" s="28"/>
      <c r="AU339" s="1"/>
      <c r="AV339" s="28"/>
      <c r="AW339" s="37"/>
      <c r="AX339" s="1"/>
      <c r="AY339" s="28"/>
      <c r="AZ339" s="1"/>
      <c r="BA339" s="28"/>
      <c r="BB339" s="1"/>
      <c r="BC339" s="28"/>
      <c r="BD339" s="1"/>
      <c r="BE339" s="28"/>
      <c r="BF339" s="1"/>
      <c r="BG339" s="37"/>
      <c r="BH339" s="1"/>
      <c r="BI339" s="1"/>
      <c r="BJ339" s="1"/>
      <c r="BK339" s="98">
        <f>MAX(L339:BJ339)</f>
        <v>0</v>
      </c>
      <c r="BL339" s="98">
        <f>MIN(L339:BK339)</f>
        <v>0</v>
      </c>
      <c r="BM339" s="81" t="e">
        <f>IF(BL339="","",VLOOKUP(BL339,評価表!$B$3:$C$15,2))</f>
        <v>#N/A</v>
      </c>
      <c r="BN339" s="98">
        <f>BK339-BL339</f>
        <v>0</v>
      </c>
      <c r="BO339" s="98" t="str">
        <f>E339</f>
        <v>なかにし　じょう</v>
      </c>
    </row>
    <row r="340" spans="1:67" ht="20.100000000000001" hidden="1" customHeight="1">
      <c r="A340" s="62">
        <v>338</v>
      </c>
      <c r="B340" s="73" t="s">
        <v>996</v>
      </c>
      <c r="C340" s="65" t="s">
        <v>1078</v>
      </c>
      <c r="D340" s="80" t="s">
        <v>142</v>
      </c>
      <c r="E340" s="62" t="s">
        <v>1079</v>
      </c>
      <c r="F340" s="62" t="s">
        <v>36</v>
      </c>
      <c r="G340" s="78">
        <v>42256</v>
      </c>
      <c r="H340" s="74">
        <f ca="1">DATEDIF($G340,TODAY(),"Y")</f>
        <v>8</v>
      </c>
      <c r="I340" s="82" t="str">
        <f ca="1">CHOOSE(DATEDIF(G340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340" s="62" t="s">
        <v>1080</v>
      </c>
      <c r="K340" s="70"/>
      <c r="L340" s="1"/>
      <c r="M340" s="28"/>
      <c r="N340" s="1"/>
      <c r="O340" s="28"/>
      <c r="P340" s="1"/>
      <c r="Q340" s="28"/>
      <c r="R340" s="37"/>
      <c r="S340" s="1"/>
      <c r="T340" s="28"/>
      <c r="U340" s="1"/>
      <c r="V340" s="28"/>
      <c r="W340" s="1"/>
      <c r="X340" s="28"/>
      <c r="Y340" s="1"/>
      <c r="Z340" s="28"/>
      <c r="AA340" s="1"/>
      <c r="AB340" s="28"/>
      <c r="AC340" s="37"/>
      <c r="AD340" s="1"/>
      <c r="AE340" s="28"/>
      <c r="AF340" s="1"/>
      <c r="AG340" s="28"/>
      <c r="AH340" s="1"/>
      <c r="AI340" s="28"/>
      <c r="AJ340" s="1"/>
      <c r="AK340" s="28"/>
      <c r="AL340" s="1"/>
      <c r="AM340" s="28"/>
      <c r="AN340" s="57"/>
      <c r="AO340" s="1"/>
      <c r="AP340" s="28"/>
      <c r="AQ340" s="36"/>
      <c r="AR340" s="28"/>
      <c r="AS340" s="1"/>
      <c r="AT340" s="28"/>
      <c r="AU340" s="1"/>
      <c r="AV340" s="28"/>
      <c r="AW340" s="37"/>
      <c r="AX340" s="1"/>
      <c r="AY340" s="28"/>
      <c r="AZ340" s="1"/>
      <c r="BA340" s="28"/>
      <c r="BB340" s="1"/>
      <c r="BC340" s="28"/>
      <c r="BD340" s="1"/>
      <c r="BE340" s="28"/>
      <c r="BF340" s="1"/>
      <c r="BG340" s="37"/>
      <c r="BH340" s="1"/>
      <c r="BI340" s="1"/>
      <c r="BJ340" s="1"/>
      <c r="BK340" s="98">
        <f>MAX(L340:BJ340)</f>
        <v>0</v>
      </c>
      <c r="BL340" s="98">
        <f>MIN(L340:BK340)</f>
        <v>0</v>
      </c>
      <c r="BM340" s="81" t="e">
        <f>IF(BL340="","",VLOOKUP(BL340,評価表!$B$3:$C$15,2))</f>
        <v>#N/A</v>
      </c>
      <c r="BN340" s="98">
        <f>BK340-BL340</f>
        <v>0</v>
      </c>
      <c r="BO340" s="98" t="str">
        <f>E340</f>
        <v>なかにし　もも</v>
      </c>
    </row>
    <row r="341" spans="1:67" ht="20.100000000000001" hidden="1" customHeight="1">
      <c r="A341" s="62">
        <v>339</v>
      </c>
      <c r="B341" s="73" t="s">
        <v>1081</v>
      </c>
      <c r="C341" s="65" t="s">
        <v>1082</v>
      </c>
      <c r="D341" s="62" t="s">
        <v>150</v>
      </c>
      <c r="E341" s="62" t="s">
        <v>234</v>
      </c>
      <c r="F341" s="62" t="s">
        <v>32</v>
      </c>
      <c r="G341" s="78">
        <v>41656</v>
      </c>
      <c r="H341" s="74">
        <f ca="1">DATEDIF($G341,TODAY(),"Y")</f>
        <v>10</v>
      </c>
      <c r="I341" s="82" t="str">
        <f ca="1">CHOOSE(DATEDIF(G341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41" s="62" t="s">
        <v>446</v>
      </c>
      <c r="K341" s="70"/>
      <c r="L341" s="1"/>
      <c r="M341" s="28"/>
      <c r="N341" s="1"/>
      <c r="O341" s="28"/>
      <c r="P341" s="1"/>
      <c r="Q341" s="28"/>
      <c r="R341" s="37"/>
      <c r="S341" s="1"/>
      <c r="T341" s="28"/>
      <c r="U341" s="1"/>
      <c r="V341" s="28"/>
      <c r="W341" s="1"/>
      <c r="X341" s="28"/>
      <c r="Y341" s="1"/>
      <c r="Z341" s="28"/>
      <c r="AA341" s="1"/>
      <c r="AB341" s="28"/>
      <c r="AC341" s="37"/>
      <c r="AD341" s="1"/>
      <c r="AE341" s="28"/>
      <c r="AF341" s="1"/>
      <c r="AG341" s="28"/>
      <c r="AH341" s="1"/>
      <c r="AI341" s="28"/>
      <c r="AJ341" s="1"/>
      <c r="AK341" s="28"/>
      <c r="AL341" s="1"/>
      <c r="AM341" s="28"/>
      <c r="AN341" s="57"/>
      <c r="AO341" s="1"/>
      <c r="AP341" s="28"/>
      <c r="AQ341" s="36"/>
      <c r="AR341" s="28"/>
      <c r="AS341" s="1"/>
      <c r="AT341" s="28"/>
      <c r="AU341" s="1"/>
      <c r="AV341" s="28"/>
      <c r="AW341" s="37"/>
      <c r="AX341" s="1"/>
      <c r="AY341" s="28"/>
      <c r="AZ341" s="1"/>
      <c r="BA341" s="28"/>
      <c r="BB341" s="1"/>
      <c r="BC341" s="28"/>
      <c r="BD341" s="1"/>
      <c r="BE341" s="28"/>
      <c r="BF341" s="1"/>
      <c r="BG341" s="37"/>
      <c r="BH341" s="1"/>
      <c r="BI341" s="1"/>
      <c r="BJ341" s="1"/>
      <c r="BK341" s="98">
        <f>MAX(L341:BJ341)</f>
        <v>0</v>
      </c>
      <c r="BL341" s="98">
        <f>MIN(L341:BK341)</f>
        <v>0</v>
      </c>
      <c r="BM341" s="81" t="e">
        <f>IF(BL341="","",VLOOKUP(BL341,評価表!$B$3:$C$15,2))</f>
        <v>#N/A</v>
      </c>
      <c r="BN341" s="98">
        <f>BK341-BL341</f>
        <v>0</v>
      </c>
      <c r="BO341" s="98" t="str">
        <f>E341</f>
        <v>ふじむら　ゆうま</v>
      </c>
    </row>
    <row r="342" spans="1:67" ht="20.100000000000001" hidden="1" customHeight="1">
      <c r="A342" s="62">
        <v>340</v>
      </c>
      <c r="B342" s="73" t="s">
        <v>1047</v>
      </c>
      <c r="C342" s="72" t="s">
        <v>1083</v>
      </c>
      <c r="D342" s="80" t="s">
        <v>144</v>
      </c>
      <c r="E342" s="62" t="s">
        <v>235</v>
      </c>
      <c r="F342" s="62" t="s">
        <v>32</v>
      </c>
      <c r="G342" s="78">
        <v>40508</v>
      </c>
      <c r="H342" s="74">
        <f ca="1">DATEDIF($G342,TODAY(),"Y")</f>
        <v>13</v>
      </c>
      <c r="I342" s="82" t="str">
        <f ca="1">CHOOSE(DATEDIF(G342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42" s="62" t="s">
        <v>1084</v>
      </c>
      <c r="K342" s="70"/>
      <c r="L342" s="1"/>
      <c r="M342" s="28"/>
      <c r="N342" s="1"/>
      <c r="O342" s="28"/>
      <c r="P342" s="1"/>
      <c r="Q342" s="28"/>
      <c r="R342" s="37"/>
      <c r="S342" s="1"/>
      <c r="T342" s="28"/>
      <c r="U342" s="1"/>
      <c r="V342" s="28"/>
      <c r="W342" s="1"/>
      <c r="X342" s="28"/>
      <c r="Y342" s="1"/>
      <c r="Z342" s="28"/>
      <c r="AA342" s="1"/>
      <c r="AB342" s="28"/>
      <c r="AC342" s="37"/>
      <c r="AD342" s="1"/>
      <c r="AE342" s="28"/>
      <c r="AF342" s="1"/>
      <c r="AG342" s="28"/>
      <c r="AH342" s="1"/>
      <c r="AI342" s="28"/>
      <c r="AJ342" s="1"/>
      <c r="AK342" s="28"/>
      <c r="AL342" s="1"/>
      <c r="AM342" s="28"/>
      <c r="AN342" s="57"/>
      <c r="AO342" s="1"/>
      <c r="AP342" s="28"/>
      <c r="AQ342" s="36"/>
      <c r="AR342" s="28"/>
      <c r="AS342" s="1"/>
      <c r="AT342" s="28"/>
      <c r="AU342" s="1"/>
      <c r="AV342" s="28"/>
      <c r="AW342" s="37"/>
      <c r="AX342" s="1"/>
      <c r="AY342" s="28"/>
      <c r="AZ342" s="1"/>
      <c r="BA342" s="28"/>
      <c r="BB342" s="1"/>
      <c r="BC342" s="28"/>
      <c r="BD342" s="1"/>
      <c r="BE342" s="28"/>
      <c r="BF342" s="1"/>
      <c r="BG342" s="37"/>
      <c r="BH342" s="1"/>
      <c r="BI342" s="1"/>
      <c r="BJ342" s="1"/>
      <c r="BK342" s="98">
        <f>MAX(L342:BJ342)</f>
        <v>0</v>
      </c>
      <c r="BL342" s="98">
        <f>MIN(L342:BK342)</f>
        <v>0</v>
      </c>
      <c r="BM342" s="81" t="e">
        <f>IF(BL342="","",VLOOKUP(BL342,評価表!$B$3:$C$15,2))</f>
        <v>#N/A</v>
      </c>
      <c r="BN342" s="98">
        <f>BK342-BL342</f>
        <v>0</v>
      </c>
      <c r="BO342" s="98" t="str">
        <f>E342</f>
        <v>こん しゅんのすけ</v>
      </c>
    </row>
    <row r="343" spans="1:67" ht="20.100000000000001" hidden="1" customHeight="1">
      <c r="A343" s="62">
        <v>341</v>
      </c>
      <c r="B343" s="73" t="s">
        <v>1034</v>
      </c>
      <c r="C343" s="65" t="s">
        <v>1085</v>
      </c>
      <c r="D343" s="80" t="s">
        <v>142</v>
      </c>
      <c r="E343" s="62" t="s">
        <v>236</v>
      </c>
      <c r="F343" s="62" t="s">
        <v>36</v>
      </c>
      <c r="G343" s="78">
        <v>41661</v>
      </c>
      <c r="H343" s="74">
        <f ca="1">DATEDIF($G343,TODAY(),"Y")</f>
        <v>10</v>
      </c>
      <c r="I343" s="82" t="str">
        <f ca="1">CHOOSE(DATEDIF(G343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43" s="62" t="s">
        <v>573</v>
      </c>
      <c r="K343" s="70"/>
      <c r="L343" s="1"/>
      <c r="M343" s="28"/>
      <c r="N343" s="1"/>
      <c r="O343" s="28"/>
      <c r="P343" s="1"/>
      <c r="Q343" s="28"/>
      <c r="R343" s="37"/>
      <c r="S343" s="1"/>
      <c r="T343" s="28"/>
      <c r="U343" s="1"/>
      <c r="V343" s="28"/>
      <c r="W343" s="1"/>
      <c r="X343" s="28"/>
      <c r="Y343" s="1"/>
      <c r="Z343" s="28"/>
      <c r="AA343" s="1"/>
      <c r="AB343" s="28"/>
      <c r="AC343" s="37"/>
      <c r="AD343" s="1"/>
      <c r="AE343" s="28"/>
      <c r="AF343" s="1"/>
      <c r="AG343" s="28"/>
      <c r="AH343" s="1"/>
      <c r="AI343" s="28"/>
      <c r="AJ343" s="1"/>
      <c r="AK343" s="28"/>
      <c r="AL343" s="1"/>
      <c r="AM343" s="28"/>
      <c r="AN343" s="57"/>
      <c r="AO343" s="1"/>
      <c r="AP343" s="28"/>
      <c r="AQ343" s="36"/>
      <c r="AR343" s="28"/>
      <c r="AS343" s="1"/>
      <c r="AT343" s="28"/>
      <c r="AU343" s="1"/>
      <c r="AV343" s="28"/>
      <c r="AW343" s="37"/>
      <c r="AX343" s="1"/>
      <c r="AY343" s="28"/>
      <c r="AZ343" s="1"/>
      <c r="BA343" s="28"/>
      <c r="BB343" s="1"/>
      <c r="BC343" s="28"/>
      <c r="BD343" s="1"/>
      <c r="BE343" s="28"/>
      <c r="BF343" s="1"/>
      <c r="BG343" s="37"/>
      <c r="BH343" s="1"/>
      <c r="BI343" s="1"/>
      <c r="BJ343" s="1"/>
      <c r="BK343" s="98">
        <f>MAX(L343:BJ343)</f>
        <v>0</v>
      </c>
      <c r="BL343" s="98">
        <f>MIN(L343:BK343)</f>
        <v>0</v>
      </c>
      <c r="BM343" s="81" t="e">
        <f>IF(BL343="","",VLOOKUP(BL343,評価表!$B$3:$C$15,2))</f>
        <v>#N/A</v>
      </c>
      <c r="BN343" s="98">
        <f>BK343-BL343</f>
        <v>0</v>
      </c>
      <c r="BO343" s="98" t="str">
        <f>E343</f>
        <v>とくながふうか</v>
      </c>
    </row>
    <row r="344" spans="1:67" ht="20.100000000000001" hidden="1" customHeight="1">
      <c r="A344" s="62">
        <v>342</v>
      </c>
      <c r="B344" s="73" t="s">
        <v>1086</v>
      </c>
      <c r="C344" s="65" t="s">
        <v>1087</v>
      </c>
      <c r="D344" s="80" t="s">
        <v>145</v>
      </c>
      <c r="E344" s="62" t="s">
        <v>1088</v>
      </c>
      <c r="F344" s="62" t="s">
        <v>36</v>
      </c>
      <c r="G344" s="78">
        <v>41516</v>
      </c>
      <c r="H344" s="74">
        <f ca="1">DATEDIF($G344,TODAY(),"Y")</f>
        <v>10</v>
      </c>
      <c r="I344" s="82" t="str">
        <f ca="1">CHOOSE(DATEDIF(G344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44" s="62" t="s">
        <v>1008</v>
      </c>
      <c r="K344" s="70"/>
      <c r="L344" s="1"/>
      <c r="M344" s="28"/>
      <c r="N344" s="1"/>
      <c r="O344" s="28"/>
      <c r="P344" s="1"/>
      <c r="Q344" s="28"/>
      <c r="R344" s="37"/>
      <c r="S344" s="1"/>
      <c r="T344" s="28"/>
      <c r="U344" s="1"/>
      <c r="V344" s="28"/>
      <c r="W344" s="1"/>
      <c r="X344" s="28"/>
      <c r="Y344" s="1"/>
      <c r="Z344" s="28"/>
      <c r="AA344" s="1"/>
      <c r="AB344" s="28"/>
      <c r="AC344" s="37"/>
      <c r="AD344" s="1"/>
      <c r="AE344" s="28"/>
      <c r="AF344" s="1"/>
      <c r="AG344" s="28"/>
      <c r="AH344" s="1"/>
      <c r="AI344" s="28"/>
      <c r="AJ344" s="1"/>
      <c r="AK344" s="28"/>
      <c r="AL344" s="1"/>
      <c r="AM344" s="28"/>
      <c r="AN344" s="57"/>
      <c r="AO344" s="1"/>
      <c r="AP344" s="28"/>
      <c r="AQ344" s="36"/>
      <c r="AR344" s="28"/>
      <c r="AS344" s="1"/>
      <c r="AT344" s="28"/>
      <c r="AU344" s="1"/>
      <c r="AV344" s="28"/>
      <c r="AW344" s="37"/>
      <c r="AX344" s="1"/>
      <c r="AY344" s="28"/>
      <c r="AZ344" s="1"/>
      <c r="BA344" s="28"/>
      <c r="BB344" s="1"/>
      <c r="BC344" s="28"/>
      <c r="BD344" s="1"/>
      <c r="BE344" s="28"/>
      <c r="BF344" s="1"/>
      <c r="BG344" s="37"/>
      <c r="BH344" s="1"/>
      <c r="BI344" s="1"/>
      <c r="BJ344" s="1"/>
      <c r="BK344" s="98">
        <f>MAX(L344:BJ344)</f>
        <v>0</v>
      </c>
      <c r="BL344" s="98">
        <f>MIN(L344:BK344)</f>
        <v>0</v>
      </c>
      <c r="BM344" s="81" t="e">
        <f>IF(BL344="","",VLOOKUP(BL344,評価表!$B$3:$C$15,2))</f>
        <v>#N/A</v>
      </c>
      <c r="BN344" s="98">
        <f>BK344-BL344</f>
        <v>0</v>
      </c>
      <c r="BO344" s="98" t="str">
        <f>E344</f>
        <v>はらりお</v>
      </c>
    </row>
    <row r="345" spans="1:67" ht="20.100000000000001" hidden="1" customHeight="1">
      <c r="A345" s="62">
        <v>343</v>
      </c>
      <c r="B345" s="73" t="s">
        <v>1053</v>
      </c>
      <c r="C345" s="65" t="s">
        <v>1089</v>
      </c>
      <c r="D345" s="65" t="s">
        <v>629</v>
      </c>
      <c r="E345" s="62" t="s">
        <v>1090</v>
      </c>
      <c r="F345" s="62" t="s">
        <v>32</v>
      </c>
      <c r="G345" s="83">
        <v>40056</v>
      </c>
      <c r="H345" s="74">
        <f ca="1">DATEDIF($G345,TODAY(),"Y")</f>
        <v>14</v>
      </c>
      <c r="I345" s="82" t="str">
        <f ca="1">CHOOSE(DATEDIF(G345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345" s="62"/>
      <c r="K345" s="70"/>
      <c r="L345" s="1"/>
      <c r="M345" s="28" t="str">
        <f>IF(L345="","",VLOOKUP(L345,評価表!$B$2:$C$15,2))</f>
        <v/>
      </c>
      <c r="N345" s="1"/>
      <c r="O345" s="28" t="s">
        <v>1634</v>
      </c>
      <c r="P345" s="1"/>
      <c r="Q345" s="28" t="s">
        <v>1634</v>
      </c>
      <c r="R345" s="37"/>
      <c r="S345" s="1"/>
      <c r="T345" s="28" t="s">
        <v>1634</v>
      </c>
      <c r="U345" s="1"/>
      <c r="V345" s="28" t="s">
        <v>1634</v>
      </c>
      <c r="W345" s="1"/>
      <c r="X345" s="28" t="s">
        <v>1634</v>
      </c>
      <c r="Y345" s="1"/>
      <c r="Z345" s="28" t="s">
        <v>1634</v>
      </c>
      <c r="AA345" s="1"/>
      <c r="AB345" s="28" t="s">
        <v>1634</v>
      </c>
      <c r="AC345" s="37"/>
      <c r="AD345" s="1"/>
      <c r="AE345" s="28" t="s">
        <v>1634</v>
      </c>
      <c r="AF345" s="1"/>
      <c r="AG345" s="28" t="s">
        <v>1634</v>
      </c>
      <c r="AH345" s="1"/>
      <c r="AI345" s="28" t="s">
        <v>1634</v>
      </c>
      <c r="AJ345" s="1"/>
      <c r="AK345" s="28" t="s">
        <v>1634</v>
      </c>
      <c r="AL345" s="1"/>
      <c r="AM345" s="28" t="s">
        <v>1634</v>
      </c>
      <c r="AN345" s="37"/>
      <c r="AO345" s="1"/>
      <c r="AP345" s="28" t="s">
        <v>1634</v>
      </c>
      <c r="AQ345" s="36"/>
      <c r="AR345" s="28" t="s">
        <v>1634</v>
      </c>
      <c r="AS345" s="36" t="str">
        <f>IF(AR345="","",VLOOKUP(AR345,評価表!$B$2:$C$15,2))</f>
        <v/>
      </c>
      <c r="AT345" s="28" t="s">
        <v>1634</v>
      </c>
      <c r="AU345" s="36" t="str">
        <f>IF(AT345="","",VLOOKUP(AT345,評価表!$B$2:$C$15,2))</f>
        <v/>
      </c>
      <c r="AV345" s="28" t="s">
        <v>1634</v>
      </c>
      <c r="AW345" s="37"/>
      <c r="AX345" s="36" t="str">
        <f>IF(AV345="","",VLOOKUP(AV345,評価表!$B$2:$C$15,2))</f>
        <v/>
      </c>
      <c r="AY345" s="28" t="s">
        <v>1634</v>
      </c>
      <c r="AZ345" s="36" t="str">
        <f>IF(AY345="","",VLOOKUP(AY345,評価表!$B$2:$C$15,2))</f>
        <v/>
      </c>
      <c r="BA345" s="28" t="s">
        <v>1634</v>
      </c>
      <c r="BB345" s="36" t="str">
        <f>IF(BA345="","",VLOOKUP(BA345,評価表!$B$2:$C$15,2))</f>
        <v/>
      </c>
      <c r="BC345" s="28" t="s">
        <v>1634</v>
      </c>
      <c r="BD345" s="36" t="str">
        <f>IF(BC345="","",VLOOKUP(BC345,評価表!$B$2:$C$15,2))</f>
        <v/>
      </c>
      <c r="BE345" s="28" t="s">
        <v>1634</v>
      </c>
      <c r="BF345" s="36" t="str">
        <f>IF(BE345="","",VLOOKUP(BE345,評価表!$B$2:$C$15,2))</f>
        <v/>
      </c>
      <c r="BG345" s="37"/>
      <c r="BH345" s="36"/>
      <c r="BI345" s="36"/>
      <c r="BJ345" s="36"/>
      <c r="BK345" s="98">
        <f>MAX(L345:BJ345)</f>
        <v>0</v>
      </c>
      <c r="BL345" s="98">
        <f>MIN(L345:BK345)</f>
        <v>0</v>
      </c>
      <c r="BM345" s="81" t="e">
        <f>IF(BL345="","",VLOOKUP(BL345,評価表!$B$3:$C$15,2))</f>
        <v>#N/A</v>
      </c>
      <c r="BN345" s="98">
        <f>BK345-BL345</f>
        <v>0</v>
      </c>
      <c r="BO345" s="98" t="str">
        <f>E345</f>
        <v>ひゅーず</v>
      </c>
    </row>
    <row r="346" spans="1:67" ht="20.100000000000001" hidden="1" customHeight="1">
      <c r="A346" s="62">
        <v>344</v>
      </c>
      <c r="B346" s="73" t="s">
        <v>1056</v>
      </c>
      <c r="C346" s="65" t="s">
        <v>1091</v>
      </c>
      <c r="D346" s="62" t="s">
        <v>333</v>
      </c>
      <c r="E346" s="62" t="s">
        <v>1092</v>
      </c>
      <c r="F346" s="62" t="s">
        <v>32</v>
      </c>
      <c r="G346" s="78">
        <v>41592</v>
      </c>
      <c r="H346" s="74">
        <f ca="1">DATEDIF($G346,TODAY(),"Y")</f>
        <v>10</v>
      </c>
      <c r="I346" s="82" t="str">
        <f ca="1">CHOOSE(DATEDIF(G346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46" s="62" t="s">
        <v>330</v>
      </c>
      <c r="K346" s="70"/>
      <c r="L346" s="1"/>
      <c r="M346" s="28"/>
      <c r="N346" s="1"/>
      <c r="O346" s="28"/>
      <c r="P346" s="1"/>
      <c r="Q346" s="28"/>
      <c r="R346" s="37"/>
      <c r="S346" s="1"/>
      <c r="T346" s="28"/>
      <c r="U346" s="1"/>
      <c r="V346" s="28"/>
      <c r="W346" s="1"/>
      <c r="X346" s="28"/>
      <c r="Y346" s="1"/>
      <c r="Z346" s="28"/>
      <c r="AA346" s="1"/>
      <c r="AB346" s="28"/>
      <c r="AC346" s="37"/>
      <c r="AD346" s="1"/>
      <c r="AE346" s="28"/>
      <c r="AF346" s="1"/>
      <c r="AG346" s="28"/>
      <c r="AH346" s="1"/>
      <c r="AI346" s="28"/>
      <c r="AJ346" s="1"/>
      <c r="AK346" s="28"/>
      <c r="AL346" s="1"/>
      <c r="AM346" s="28"/>
      <c r="AN346" s="57"/>
      <c r="AO346" s="1"/>
      <c r="AP346" s="28"/>
      <c r="AQ346" s="36"/>
      <c r="AR346" s="28"/>
      <c r="AS346" s="1"/>
      <c r="AT346" s="28"/>
      <c r="AU346" s="1"/>
      <c r="AV346" s="28"/>
      <c r="AW346" s="37"/>
      <c r="AX346" s="1"/>
      <c r="AY346" s="28"/>
      <c r="AZ346" s="1"/>
      <c r="BA346" s="28"/>
      <c r="BB346" s="1"/>
      <c r="BC346" s="28"/>
      <c r="BD346" s="1"/>
      <c r="BE346" s="28"/>
      <c r="BF346" s="1"/>
      <c r="BG346" s="37"/>
      <c r="BH346" s="1"/>
      <c r="BI346" s="1"/>
      <c r="BJ346" s="1"/>
      <c r="BK346" s="98">
        <f>MAX(L346:BJ346)</f>
        <v>0</v>
      </c>
      <c r="BL346" s="98">
        <f>MIN(L346:BK346)</f>
        <v>0</v>
      </c>
      <c r="BM346" s="81" t="e">
        <f>IF(BL346="","",VLOOKUP(BL346,評価表!$B$3:$C$15,2))</f>
        <v>#N/A</v>
      </c>
      <c r="BN346" s="98">
        <f>BK346-BL346</f>
        <v>0</v>
      </c>
      <c r="BO346" s="98" t="str">
        <f>E346</f>
        <v>まつくま　がく</v>
      </c>
    </row>
    <row r="347" spans="1:67" ht="20.100000000000001" hidden="1" customHeight="1">
      <c r="A347" s="62">
        <v>345</v>
      </c>
      <c r="B347" s="73" t="s">
        <v>992</v>
      </c>
      <c r="C347" s="65" t="s">
        <v>1093</v>
      </c>
      <c r="D347" s="62" t="s">
        <v>150</v>
      </c>
      <c r="E347" s="62" t="s">
        <v>1094</v>
      </c>
      <c r="F347" s="62" t="s">
        <v>32</v>
      </c>
      <c r="G347" s="78">
        <v>41375</v>
      </c>
      <c r="H347" s="74">
        <f ca="1">DATEDIF($G347,TODAY(),"Y")</f>
        <v>11</v>
      </c>
      <c r="I347" s="82" t="str">
        <f ca="1">CHOOSE(DATEDIF(G347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47" s="62" t="s">
        <v>730</v>
      </c>
      <c r="K347" s="70"/>
      <c r="L347" s="1"/>
      <c r="M347" s="28"/>
      <c r="N347" s="1"/>
      <c r="O347" s="28"/>
      <c r="P347" s="1"/>
      <c r="Q347" s="28"/>
      <c r="R347" s="37"/>
      <c r="S347" s="1"/>
      <c r="T347" s="28"/>
      <c r="U347" s="1"/>
      <c r="V347" s="28"/>
      <c r="W347" s="1"/>
      <c r="X347" s="28"/>
      <c r="Y347" s="1"/>
      <c r="Z347" s="28"/>
      <c r="AA347" s="1"/>
      <c r="AB347" s="28"/>
      <c r="AC347" s="37"/>
      <c r="AD347" s="1"/>
      <c r="AE347" s="28"/>
      <c r="AF347" s="1"/>
      <c r="AG347" s="28"/>
      <c r="AH347" s="1"/>
      <c r="AI347" s="28"/>
      <c r="AJ347" s="1"/>
      <c r="AK347" s="28"/>
      <c r="AL347" s="1"/>
      <c r="AM347" s="28"/>
      <c r="AN347" s="57"/>
      <c r="AO347" s="1"/>
      <c r="AP347" s="28"/>
      <c r="AQ347" s="36"/>
      <c r="AR347" s="28"/>
      <c r="AS347" s="1"/>
      <c r="AT347" s="28"/>
      <c r="AU347" s="1"/>
      <c r="AV347" s="28"/>
      <c r="AW347" s="37"/>
      <c r="AX347" s="1"/>
      <c r="AY347" s="28"/>
      <c r="AZ347" s="1"/>
      <c r="BA347" s="28"/>
      <c r="BB347" s="1"/>
      <c r="BC347" s="28"/>
      <c r="BD347" s="1"/>
      <c r="BE347" s="28"/>
      <c r="BF347" s="1"/>
      <c r="BG347" s="37"/>
      <c r="BH347" s="1"/>
      <c r="BI347" s="1"/>
      <c r="BJ347" s="1"/>
      <c r="BK347" s="98">
        <f>MAX(L347:BJ347)</f>
        <v>0</v>
      </c>
      <c r="BL347" s="98">
        <f>MIN(L347:BK347)</f>
        <v>0</v>
      </c>
      <c r="BM347" s="81" t="e">
        <f>IF(BL347="","",VLOOKUP(BL347,評価表!$B$3:$C$15,2))</f>
        <v>#N/A</v>
      </c>
      <c r="BN347" s="98">
        <f>BK347-BL347</f>
        <v>0</v>
      </c>
      <c r="BO347" s="98" t="str">
        <f>E347</f>
        <v>これさわ　ゆうき</v>
      </c>
    </row>
    <row r="348" spans="1:67" ht="20.100000000000001" hidden="1" customHeight="1">
      <c r="A348" s="62">
        <v>346</v>
      </c>
      <c r="B348" s="73" t="s">
        <v>992</v>
      </c>
      <c r="C348" s="65" t="s">
        <v>1095</v>
      </c>
      <c r="D348" s="62" t="s">
        <v>150</v>
      </c>
      <c r="E348" s="62" t="s">
        <v>1096</v>
      </c>
      <c r="F348" s="62" t="s">
        <v>32</v>
      </c>
      <c r="G348" s="78">
        <v>41366</v>
      </c>
      <c r="H348" s="74">
        <f ca="1">DATEDIF($G348,TODAY(),"Y")</f>
        <v>11</v>
      </c>
      <c r="I348" s="82" t="str">
        <f ca="1">CHOOSE(DATEDIF(G348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48" s="62" t="s">
        <v>730</v>
      </c>
      <c r="K348" s="70"/>
      <c r="L348" s="1"/>
      <c r="M348" s="28"/>
      <c r="N348" s="1"/>
      <c r="O348" s="28"/>
      <c r="P348" s="1"/>
      <c r="Q348" s="28"/>
      <c r="R348" s="37"/>
      <c r="S348" s="1"/>
      <c r="T348" s="28"/>
      <c r="U348" s="1"/>
      <c r="V348" s="28"/>
      <c r="W348" s="1"/>
      <c r="X348" s="28"/>
      <c r="Y348" s="1"/>
      <c r="Z348" s="28"/>
      <c r="AA348" s="1"/>
      <c r="AB348" s="28"/>
      <c r="AC348" s="37"/>
      <c r="AD348" s="1"/>
      <c r="AE348" s="28"/>
      <c r="AF348" s="1"/>
      <c r="AG348" s="28"/>
      <c r="AH348" s="1"/>
      <c r="AI348" s="28"/>
      <c r="AJ348" s="1"/>
      <c r="AK348" s="28"/>
      <c r="AL348" s="1"/>
      <c r="AM348" s="28"/>
      <c r="AN348" s="57"/>
      <c r="AO348" s="1"/>
      <c r="AP348" s="28"/>
      <c r="AQ348" s="36"/>
      <c r="AR348" s="28"/>
      <c r="AS348" s="1"/>
      <c r="AT348" s="28"/>
      <c r="AU348" s="1"/>
      <c r="AV348" s="28"/>
      <c r="AW348" s="37"/>
      <c r="AX348" s="1"/>
      <c r="AY348" s="28"/>
      <c r="AZ348" s="1"/>
      <c r="BA348" s="28"/>
      <c r="BB348" s="1"/>
      <c r="BC348" s="28"/>
      <c r="BD348" s="1"/>
      <c r="BE348" s="28"/>
      <c r="BF348" s="1"/>
      <c r="BG348" s="37"/>
      <c r="BH348" s="1"/>
      <c r="BI348" s="1"/>
      <c r="BJ348" s="1"/>
      <c r="BK348" s="98">
        <f>MAX(L348:BJ348)</f>
        <v>0</v>
      </c>
      <c r="BL348" s="98">
        <f>MIN(L348:BK348)</f>
        <v>0</v>
      </c>
      <c r="BM348" s="81" t="e">
        <f>IF(BL348="","",VLOOKUP(BL348,評価表!$B$3:$C$15,2))</f>
        <v>#N/A</v>
      </c>
      <c r="BN348" s="98">
        <f>BK348-BL348</f>
        <v>0</v>
      </c>
      <c r="BO348" s="98" t="str">
        <f>E348</f>
        <v>たかまつ　けいご</v>
      </c>
    </row>
    <row r="349" spans="1:67" ht="20.100000000000001" hidden="1" customHeight="1">
      <c r="A349" s="62">
        <v>347</v>
      </c>
      <c r="B349" s="73" t="s">
        <v>996</v>
      </c>
      <c r="C349" s="65" t="s">
        <v>1097</v>
      </c>
      <c r="D349" s="62" t="s">
        <v>150</v>
      </c>
      <c r="E349" s="62" t="s">
        <v>1098</v>
      </c>
      <c r="F349" s="62" t="s">
        <v>32</v>
      </c>
      <c r="G349" s="78">
        <v>41836</v>
      </c>
      <c r="H349" s="74">
        <f ca="1">DATEDIF($G349,TODAY(),"Y")</f>
        <v>9</v>
      </c>
      <c r="I349" s="82" t="str">
        <f ca="1">CHOOSE(DATEDIF(G349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49" s="62" t="s">
        <v>1099</v>
      </c>
      <c r="K349" s="70"/>
      <c r="L349" s="1"/>
      <c r="M349" s="28"/>
      <c r="N349" s="1"/>
      <c r="O349" s="28"/>
      <c r="P349" s="1"/>
      <c r="Q349" s="28"/>
      <c r="R349" s="37"/>
      <c r="S349" s="1"/>
      <c r="T349" s="28"/>
      <c r="U349" s="1"/>
      <c r="V349" s="28"/>
      <c r="W349" s="1"/>
      <c r="X349" s="28"/>
      <c r="Y349" s="1"/>
      <c r="Z349" s="28"/>
      <c r="AA349" s="1"/>
      <c r="AB349" s="28"/>
      <c r="AC349" s="37"/>
      <c r="AD349" s="1"/>
      <c r="AE349" s="28"/>
      <c r="AF349" s="1"/>
      <c r="AG349" s="28"/>
      <c r="AH349" s="1"/>
      <c r="AI349" s="28"/>
      <c r="AJ349" s="1"/>
      <c r="AK349" s="28"/>
      <c r="AL349" s="1"/>
      <c r="AM349" s="28"/>
      <c r="AN349" s="57"/>
      <c r="AO349" s="1"/>
      <c r="AP349" s="28"/>
      <c r="AQ349" s="36"/>
      <c r="AR349" s="28"/>
      <c r="AS349" s="1"/>
      <c r="AT349" s="28"/>
      <c r="AU349" s="1"/>
      <c r="AV349" s="28"/>
      <c r="AW349" s="37"/>
      <c r="AX349" s="1"/>
      <c r="AY349" s="28"/>
      <c r="AZ349" s="1"/>
      <c r="BA349" s="28"/>
      <c r="BB349" s="1"/>
      <c r="BC349" s="28"/>
      <c r="BD349" s="1"/>
      <c r="BE349" s="28"/>
      <c r="BF349" s="1"/>
      <c r="BG349" s="37"/>
      <c r="BH349" s="1"/>
      <c r="BI349" s="1"/>
      <c r="BJ349" s="1"/>
      <c r="BK349" s="98">
        <f>MAX(L349:BJ349)</f>
        <v>0</v>
      </c>
      <c r="BL349" s="98">
        <f>MIN(L349:BK349)</f>
        <v>0</v>
      </c>
      <c r="BM349" s="81" t="e">
        <f>IF(BL349="","",VLOOKUP(BL349,評価表!$B$3:$C$15,2))</f>
        <v>#N/A</v>
      </c>
      <c r="BN349" s="98">
        <f>BK349-BL349</f>
        <v>0</v>
      </c>
      <c r="BO349" s="98" t="str">
        <f>E349</f>
        <v>いなばたくみ</v>
      </c>
    </row>
    <row r="350" spans="1:67" ht="20.100000000000001" hidden="1" customHeight="1">
      <c r="A350" s="62">
        <v>348</v>
      </c>
      <c r="B350" s="73" t="s">
        <v>325</v>
      </c>
      <c r="C350" s="65" t="s">
        <v>151</v>
      </c>
      <c r="D350" s="62" t="s">
        <v>150</v>
      </c>
      <c r="E350" s="62" t="s">
        <v>237</v>
      </c>
      <c r="F350" s="62" t="s">
        <v>32</v>
      </c>
      <c r="G350" s="78">
        <v>41317</v>
      </c>
      <c r="H350" s="74">
        <f ca="1">DATEDIF($G350,TODAY(),"Y")</f>
        <v>11</v>
      </c>
      <c r="I350" s="82" t="str">
        <f ca="1">CHOOSE(DATEDIF(G350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50" s="62" t="s">
        <v>730</v>
      </c>
      <c r="K350" s="70"/>
      <c r="L350" s="1"/>
      <c r="M350" s="28"/>
      <c r="N350" s="1"/>
      <c r="O350" s="28"/>
      <c r="P350" s="1"/>
      <c r="Q350" s="28"/>
      <c r="R350" s="37"/>
      <c r="S350" s="1"/>
      <c r="T350" s="28"/>
      <c r="U350" s="1"/>
      <c r="V350" s="28"/>
      <c r="W350" s="1"/>
      <c r="X350" s="28"/>
      <c r="Y350" s="1"/>
      <c r="Z350" s="28"/>
      <c r="AA350" s="1"/>
      <c r="AB350" s="28"/>
      <c r="AC350" s="37"/>
      <c r="AD350" s="1"/>
      <c r="AE350" s="28"/>
      <c r="AF350" s="1"/>
      <c r="AG350" s="28"/>
      <c r="AH350" s="1"/>
      <c r="AI350" s="28"/>
      <c r="AJ350" s="1"/>
      <c r="AK350" s="28"/>
      <c r="AL350" s="1"/>
      <c r="AM350" s="28"/>
      <c r="AN350" s="57"/>
      <c r="AO350" s="1"/>
      <c r="AP350" s="28"/>
      <c r="AQ350" s="36"/>
      <c r="AR350" s="28"/>
      <c r="AS350" s="1"/>
      <c r="AT350" s="28"/>
      <c r="AU350" s="1"/>
      <c r="AV350" s="28"/>
      <c r="AW350" s="37"/>
      <c r="AX350" s="1"/>
      <c r="AY350" s="28"/>
      <c r="AZ350" s="1"/>
      <c r="BA350" s="28"/>
      <c r="BB350" s="1"/>
      <c r="BC350" s="28"/>
      <c r="BD350" s="1"/>
      <c r="BE350" s="28"/>
      <c r="BF350" s="1"/>
      <c r="BG350" s="37"/>
      <c r="BH350" s="1"/>
      <c r="BI350" s="1"/>
      <c r="BJ350" s="1"/>
      <c r="BK350" s="98">
        <f>MAX(L350:BJ350)</f>
        <v>0</v>
      </c>
      <c r="BL350" s="98">
        <f>MIN(L350:BK350)</f>
        <v>0</v>
      </c>
      <c r="BM350" s="81" t="e">
        <f>IF(BL350="","",VLOOKUP(BL350,評価表!$B$3:$C$15,2))</f>
        <v>#N/A</v>
      </c>
      <c r="BN350" s="98">
        <f>BK350-BL350</f>
        <v>0</v>
      </c>
      <c r="BO350" s="98" t="str">
        <f>E350</f>
        <v>こうの　しゅんすけ</v>
      </c>
    </row>
    <row r="351" spans="1:67" ht="20.100000000000001" hidden="1" customHeight="1">
      <c r="A351" s="62">
        <v>349</v>
      </c>
      <c r="B351" s="73" t="s">
        <v>1100</v>
      </c>
      <c r="C351" s="65" t="s">
        <v>1101</v>
      </c>
      <c r="D351" s="62" t="s">
        <v>142</v>
      </c>
      <c r="E351" s="62" t="s">
        <v>1102</v>
      </c>
      <c r="F351" s="62" t="s">
        <v>32</v>
      </c>
      <c r="G351" s="78">
        <v>41414</v>
      </c>
      <c r="H351" s="74">
        <f ca="1">DATEDIF($G351,TODAY(),"Y")</f>
        <v>11</v>
      </c>
      <c r="I351" s="82" t="str">
        <f ca="1">CHOOSE(DATEDIF(G351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51" s="62" t="s">
        <v>720</v>
      </c>
      <c r="K351" s="70"/>
      <c r="L351" s="1"/>
      <c r="M351" s="28"/>
      <c r="N351" s="1"/>
      <c r="O351" s="28"/>
      <c r="P351" s="1"/>
      <c r="Q351" s="28"/>
      <c r="R351" s="37"/>
      <c r="S351" s="1"/>
      <c r="T351" s="28"/>
      <c r="U351" s="1"/>
      <c r="V351" s="28"/>
      <c r="W351" s="1"/>
      <c r="X351" s="28"/>
      <c r="Y351" s="1"/>
      <c r="Z351" s="28"/>
      <c r="AA351" s="1"/>
      <c r="AB351" s="28"/>
      <c r="AC351" s="37"/>
      <c r="AD351" s="1"/>
      <c r="AE351" s="28"/>
      <c r="AF351" s="1"/>
      <c r="AG351" s="28"/>
      <c r="AH351" s="1"/>
      <c r="AI351" s="28"/>
      <c r="AJ351" s="1"/>
      <c r="AK351" s="28"/>
      <c r="AL351" s="1"/>
      <c r="AM351" s="28"/>
      <c r="AN351" s="57"/>
      <c r="AO351" s="1"/>
      <c r="AP351" s="28"/>
      <c r="AQ351" s="36"/>
      <c r="AR351" s="28"/>
      <c r="AS351" s="1"/>
      <c r="AT351" s="28"/>
      <c r="AU351" s="1"/>
      <c r="AV351" s="28"/>
      <c r="AW351" s="37"/>
      <c r="AX351" s="1"/>
      <c r="AY351" s="28"/>
      <c r="AZ351" s="1"/>
      <c r="BA351" s="28"/>
      <c r="BB351" s="1"/>
      <c r="BC351" s="28"/>
      <c r="BD351" s="1"/>
      <c r="BE351" s="28"/>
      <c r="BF351" s="1"/>
      <c r="BG351" s="37"/>
      <c r="BH351" s="1"/>
      <c r="BI351" s="1"/>
      <c r="BJ351" s="1"/>
      <c r="BK351" s="98">
        <f>MAX(L351:BJ351)</f>
        <v>0</v>
      </c>
      <c r="BL351" s="98">
        <f>MIN(L351:BK351)</f>
        <v>0</v>
      </c>
      <c r="BM351" s="81" t="e">
        <f>IF(BL351="","",VLOOKUP(BL351,評価表!$B$3:$C$15,2))</f>
        <v>#N/A</v>
      </c>
      <c r="BN351" s="98">
        <f>BK351-BL351</f>
        <v>0</v>
      </c>
      <c r="BO351" s="98" t="str">
        <f>E351</f>
        <v>まえはらしんすけ</v>
      </c>
    </row>
    <row r="352" spans="1:67" ht="20.100000000000001" hidden="1" customHeight="1">
      <c r="A352" s="62">
        <v>350</v>
      </c>
      <c r="B352" s="73" t="s">
        <v>1100</v>
      </c>
      <c r="C352" s="65" t="s">
        <v>1103</v>
      </c>
      <c r="D352" s="62" t="s">
        <v>142</v>
      </c>
      <c r="E352" s="62" t="s">
        <v>1104</v>
      </c>
      <c r="F352" s="62" t="s">
        <v>32</v>
      </c>
      <c r="G352" s="78">
        <v>42294</v>
      </c>
      <c r="H352" s="74">
        <f ca="1">DATEDIF($G352,TODAY(),"Y")</f>
        <v>8</v>
      </c>
      <c r="I352" s="82" t="str">
        <f ca="1">CHOOSE(DATEDIF(G352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352" s="62" t="s">
        <v>1105</v>
      </c>
      <c r="K352" s="70"/>
      <c r="L352" s="1"/>
      <c r="M352" s="28"/>
      <c r="N352" s="1"/>
      <c r="O352" s="28"/>
      <c r="P352" s="1"/>
      <c r="Q352" s="28"/>
      <c r="R352" s="37"/>
      <c r="S352" s="1"/>
      <c r="T352" s="28"/>
      <c r="U352" s="1"/>
      <c r="V352" s="28"/>
      <c r="W352" s="1"/>
      <c r="X352" s="28"/>
      <c r="Y352" s="1"/>
      <c r="Z352" s="28"/>
      <c r="AA352" s="1"/>
      <c r="AB352" s="28"/>
      <c r="AC352" s="37"/>
      <c r="AD352" s="1"/>
      <c r="AE352" s="28"/>
      <c r="AF352" s="1"/>
      <c r="AG352" s="28"/>
      <c r="AH352" s="1"/>
      <c r="AI352" s="28"/>
      <c r="AJ352" s="1"/>
      <c r="AK352" s="28"/>
      <c r="AL352" s="1"/>
      <c r="AM352" s="28"/>
      <c r="AN352" s="57"/>
      <c r="AO352" s="1"/>
      <c r="AP352" s="28"/>
      <c r="AQ352" s="36"/>
      <c r="AR352" s="28"/>
      <c r="AS352" s="1"/>
      <c r="AT352" s="28"/>
      <c r="AU352" s="1"/>
      <c r="AV352" s="28"/>
      <c r="AW352" s="37"/>
      <c r="AX352" s="1"/>
      <c r="AY352" s="28"/>
      <c r="AZ352" s="1"/>
      <c r="BA352" s="28"/>
      <c r="BB352" s="1"/>
      <c r="BC352" s="28"/>
      <c r="BD352" s="1"/>
      <c r="BE352" s="28"/>
      <c r="BF352" s="1"/>
      <c r="BG352" s="37"/>
      <c r="BH352" s="1"/>
      <c r="BI352" s="1"/>
      <c r="BJ352" s="1"/>
      <c r="BK352" s="98">
        <f>MAX(L352:BJ352)</f>
        <v>0</v>
      </c>
      <c r="BL352" s="98">
        <f>MIN(L352:BK352)</f>
        <v>0</v>
      </c>
      <c r="BM352" s="81" t="e">
        <f>IF(BL352="","",VLOOKUP(BL352,評価表!$B$3:$C$15,2))</f>
        <v>#N/A</v>
      </c>
      <c r="BN352" s="98">
        <f>BK352-BL352</f>
        <v>0</v>
      </c>
      <c r="BO352" s="98" t="str">
        <f>E352</f>
        <v>まえはらなおみち</v>
      </c>
    </row>
    <row r="353" spans="1:67" ht="20.100000000000001" customHeight="1">
      <c r="A353" s="62">
        <v>219</v>
      </c>
      <c r="B353" s="73" t="s">
        <v>826</v>
      </c>
      <c r="C353" s="65" t="s">
        <v>49</v>
      </c>
      <c r="D353" s="65" t="s">
        <v>147</v>
      </c>
      <c r="E353" s="62" t="s">
        <v>200</v>
      </c>
      <c r="F353" s="62" t="s">
        <v>29</v>
      </c>
      <c r="G353" s="78">
        <v>40381</v>
      </c>
      <c r="H353" s="74">
        <f ca="1">DATEDIF($G353,TODAY(),"Y")</f>
        <v>13</v>
      </c>
      <c r="I353" s="82" t="str">
        <f ca="1">CHOOSE(DATEDIF(G353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53" s="62" t="s">
        <v>823</v>
      </c>
      <c r="K353" s="69"/>
      <c r="L353" s="1"/>
      <c r="M353" s="28" t="str">
        <f>IF(L353="","",VLOOKUP(L353,評価表!$B$2:$C$15,2))</f>
        <v/>
      </c>
      <c r="N353" s="1"/>
      <c r="O353" s="28" t="s">
        <v>1634</v>
      </c>
      <c r="P353" s="1"/>
      <c r="Q353" s="28" t="s">
        <v>1634</v>
      </c>
      <c r="R353" s="57" t="s">
        <v>33</v>
      </c>
      <c r="S353" s="1">
        <v>9.2200000000000006</v>
      </c>
      <c r="T353" s="28" t="s">
        <v>8</v>
      </c>
      <c r="U353" s="1"/>
      <c r="V353" s="28" t="s">
        <v>1634</v>
      </c>
      <c r="W353" s="1"/>
      <c r="X353" s="28" t="s">
        <v>1634</v>
      </c>
      <c r="Y353" s="1"/>
      <c r="Z353" s="28" t="s">
        <v>1634</v>
      </c>
      <c r="AA353" s="1"/>
      <c r="AB353" s="28" t="s">
        <v>1634</v>
      </c>
      <c r="AC353" s="57"/>
      <c r="AD353" s="1"/>
      <c r="AE353" s="28" t="s">
        <v>1634</v>
      </c>
      <c r="AF353" s="1"/>
      <c r="AG353" s="28" t="s">
        <v>1634</v>
      </c>
      <c r="AH353" s="1"/>
      <c r="AI353" s="28" t="s">
        <v>1634</v>
      </c>
      <c r="AJ353" s="1"/>
      <c r="AK353" s="28" t="s">
        <v>1634</v>
      </c>
      <c r="AL353" s="1"/>
      <c r="AM353" s="28" t="s">
        <v>1634</v>
      </c>
      <c r="AN353" s="57"/>
      <c r="AO353" s="1"/>
      <c r="AP353" s="28" t="s">
        <v>1634</v>
      </c>
      <c r="AQ353" s="1"/>
      <c r="AR353" s="28" t="s">
        <v>1634</v>
      </c>
      <c r="AS353" s="1" t="str">
        <f>IF(AR353="","",VLOOKUP(AR353,評価表!$B$2:$C$15,2))</f>
        <v/>
      </c>
      <c r="AT353" s="28" t="s">
        <v>1634</v>
      </c>
      <c r="AU353" s="1" t="str">
        <f>IF(AT353="","",VLOOKUP(AT353,評価表!$B$2:$C$15,2))</f>
        <v/>
      </c>
      <c r="AV353" s="28" t="s">
        <v>1634</v>
      </c>
      <c r="AW353" s="57"/>
      <c r="AX353" s="1"/>
      <c r="AY353" s="28" t="s">
        <v>1634</v>
      </c>
      <c r="AZ353" s="1" t="str">
        <f>IF(AY353="","",VLOOKUP(AY353,評価表!$B$2:$C$15,2))</f>
        <v/>
      </c>
      <c r="BA353" s="28" t="s">
        <v>1634</v>
      </c>
      <c r="BB353" s="1" t="str">
        <f>IF(BA353="","",VLOOKUP(BA353,評価表!$B$2:$C$15,2))</f>
        <v/>
      </c>
      <c r="BC353" s="28" t="s">
        <v>1634</v>
      </c>
      <c r="BD353" s="1" t="str">
        <f>IF(BC353="","",VLOOKUP(BC353,評価表!$B$2:$C$15,2))</f>
        <v/>
      </c>
      <c r="BE353" s="28" t="s">
        <v>1634</v>
      </c>
      <c r="BF353" s="1" t="str">
        <f>IF(BE353="","",VLOOKUP(BE353,評価表!$B$2:$C$15,2))</f>
        <v/>
      </c>
      <c r="BG353" s="57"/>
      <c r="BH353" s="1"/>
      <c r="BI353" s="1"/>
      <c r="BJ353" s="1"/>
      <c r="BK353" s="98">
        <f>MAX(L353:BJ353)</f>
        <v>9.2200000000000006</v>
      </c>
      <c r="BL353" s="98">
        <f>MIN(L353:BK353)</f>
        <v>9.2200000000000006</v>
      </c>
      <c r="BM353" s="81" t="str">
        <f>IF(BL353="","",VLOOKUP(BL353,評価表!$B$3:$C$15,2))</f>
        <v>☆７</v>
      </c>
      <c r="BN353" s="98">
        <f>BK353-BL353</f>
        <v>0</v>
      </c>
      <c r="BO353" s="98" t="str">
        <f>E353</f>
        <v>しばゆうり</v>
      </c>
    </row>
    <row r="354" spans="1:67" ht="20.100000000000001" hidden="1" customHeight="1">
      <c r="A354" s="62">
        <v>352</v>
      </c>
      <c r="B354" s="73" t="s">
        <v>1107</v>
      </c>
      <c r="C354" s="65" t="s">
        <v>1108</v>
      </c>
      <c r="D354" s="62" t="s">
        <v>1109</v>
      </c>
      <c r="E354" s="62" t="s">
        <v>1110</v>
      </c>
      <c r="F354" s="62" t="s">
        <v>32</v>
      </c>
      <c r="G354" s="83">
        <v>39578</v>
      </c>
      <c r="H354" s="74">
        <f ca="1">DATEDIF($G354,TODAY(),"Y")</f>
        <v>16</v>
      </c>
      <c r="I354" s="82" t="str">
        <f ca="1">CHOOSE(DATEDIF(G354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354" s="62"/>
      <c r="K354" s="70"/>
      <c r="L354" s="1"/>
      <c r="M354" s="28" t="str">
        <f>IF(L354="","",VLOOKUP(L354,評価表!$B$2:$C$15,2))</f>
        <v/>
      </c>
      <c r="N354" s="1"/>
      <c r="O354" s="28" t="s">
        <v>1634</v>
      </c>
      <c r="P354" s="1"/>
      <c r="Q354" s="28" t="s">
        <v>1634</v>
      </c>
      <c r="R354" s="37"/>
      <c r="S354" s="1"/>
      <c r="T354" s="28" t="s">
        <v>1634</v>
      </c>
      <c r="U354" s="1"/>
      <c r="V354" s="28" t="s">
        <v>1634</v>
      </c>
      <c r="W354" s="1"/>
      <c r="X354" s="28" t="s">
        <v>1634</v>
      </c>
      <c r="Y354" s="1"/>
      <c r="Z354" s="28" t="s">
        <v>1634</v>
      </c>
      <c r="AA354" s="1"/>
      <c r="AB354" s="28" t="s">
        <v>1634</v>
      </c>
      <c r="AC354" s="37"/>
      <c r="AD354" s="1"/>
      <c r="AE354" s="28" t="s">
        <v>1634</v>
      </c>
      <c r="AF354" s="1"/>
      <c r="AG354" s="28" t="s">
        <v>1634</v>
      </c>
      <c r="AH354" s="1"/>
      <c r="AI354" s="28" t="s">
        <v>1634</v>
      </c>
      <c r="AJ354" s="1"/>
      <c r="AK354" s="28" t="s">
        <v>1634</v>
      </c>
      <c r="AL354" s="1"/>
      <c r="AM354" s="28" t="s">
        <v>1634</v>
      </c>
      <c r="AN354" s="37"/>
      <c r="AO354" s="1"/>
      <c r="AP354" s="28" t="s">
        <v>1634</v>
      </c>
      <c r="AQ354" s="36"/>
      <c r="AR354" s="28" t="s">
        <v>1634</v>
      </c>
      <c r="AS354" s="36" t="str">
        <f>IF(AR354="","",VLOOKUP(AR354,評価表!$B$2:$C$15,2))</f>
        <v/>
      </c>
      <c r="AT354" s="28" t="s">
        <v>1634</v>
      </c>
      <c r="AU354" s="36" t="str">
        <f>IF(AT354="","",VLOOKUP(AT354,評価表!$B$2:$C$15,2))</f>
        <v/>
      </c>
      <c r="AV354" s="28" t="s">
        <v>1634</v>
      </c>
      <c r="AW354" s="37"/>
      <c r="AX354" s="36" t="str">
        <f>IF(AV354="","",VLOOKUP(AV354,評価表!$B$2:$C$15,2))</f>
        <v/>
      </c>
      <c r="AY354" s="28" t="s">
        <v>1634</v>
      </c>
      <c r="AZ354" s="36" t="str">
        <f>IF(AY354="","",VLOOKUP(AY354,評価表!$B$2:$C$15,2))</f>
        <v/>
      </c>
      <c r="BA354" s="28" t="s">
        <v>1634</v>
      </c>
      <c r="BB354" s="36" t="str">
        <f>IF(BA354="","",VLOOKUP(BA354,評価表!$B$2:$C$15,2))</f>
        <v/>
      </c>
      <c r="BC354" s="28" t="s">
        <v>1634</v>
      </c>
      <c r="BD354" s="36" t="str">
        <f>IF(BC354="","",VLOOKUP(BC354,評価表!$B$2:$C$15,2))</f>
        <v/>
      </c>
      <c r="BE354" s="28" t="s">
        <v>1634</v>
      </c>
      <c r="BF354" s="36" t="str">
        <f>IF(BE354="","",VLOOKUP(BE354,評価表!$B$2:$C$15,2))</f>
        <v/>
      </c>
      <c r="BG354" s="37"/>
      <c r="BH354" s="36"/>
      <c r="BI354" s="36"/>
      <c r="BJ354" s="36"/>
      <c r="BK354" s="98">
        <f>MAX(L354:BJ354)</f>
        <v>0</v>
      </c>
      <c r="BL354" s="98">
        <f>MIN(L354:BK354)</f>
        <v>0</v>
      </c>
      <c r="BM354" s="81" t="e">
        <f>IF(BL354="","",VLOOKUP(BL354,評価表!$B$3:$C$15,2))</f>
        <v>#N/A</v>
      </c>
      <c r="BN354" s="98">
        <f>BK354-BL354</f>
        <v>0</v>
      </c>
      <c r="BO354" s="98" t="str">
        <f>E354</f>
        <v>わたなべしょうご</v>
      </c>
    </row>
    <row r="355" spans="1:67" ht="20.100000000000001" customHeight="1">
      <c r="A355" s="62">
        <v>10008</v>
      </c>
      <c r="B355" s="73" t="s">
        <v>1781</v>
      </c>
      <c r="C355" s="74"/>
      <c r="D355" s="80"/>
      <c r="E355" s="62" t="s">
        <v>1790</v>
      </c>
      <c r="F355" s="98" t="s">
        <v>32</v>
      </c>
      <c r="G355" s="99"/>
      <c r="H355" s="98"/>
      <c r="I355" s="98"/>
      <c r="J355" s="98"/>
      <c r="K355" s="69"/>
      <c r="L355" s="1"/>
      <c r="M355" s="28" t="str">
        <f>IF(L355="","",VLOOKUP(L355,評価表!$B$2:$C$15,2))</f>
        <v/>
      </c>
      <c r="N355" s="1"/>
      <c r="O355" s="28" t="s">
        <v>1634</v>
      </c>
      <c r="P355" s="1"/>
      <c r="Q355" s="28" t="s">
        <v>1634</v>
      </c>
      <c r="R355" s="57" t="s">
        <v>35</v>
      </c>
      <c r="S355" s="1"/>
      <c r="T355" s="28" t="s">
        <v>1634</v>
      </c>
      <c r="U355" s="1"/>
      <c r="V355" s="28" t="s">
        <v>1634</v>
      </c>
      <c r="W355" s="1"/>
      <c r="X355" s="28" t="s">
        <v>1634</v>
      </c>
      <c r="Y355" s="1">
        <v>9.2200000000000006</v>
      </c>
      <c r="Z355" s="28" t="s">
        <v>8</v>
      </c>
      <c r="AA355" s="1"/>
      <c r="AB355" s="28" t="s">
        <v>1634</v>
      </c>
      <c r="AC355" s="57"/>
      <c r="AD355" s="1"/>
      <c r="AE355" s="28" t="s">
        <v>1634</v>
      </c>
      <c r="AF355" s="1"/>
      <c r="AG355" s="28" t="s">
        <v>1634</v>
      </c>
      <c r="AH355" s="1"/>
      <c r="AI355" s="28" t="s">
        <v>1634</v>
      </c>
      <c r="AJ355" s="1"/>
      <c r="AK355" s="28" t="s">
        <v>1634</v>
      </c>
      <c r="AL355" s="1"/>
      <c r="AM355" s="28" t="s">
        <v>1634</v>
      </c>
      <c r="AN355" s="57"/>
      <c r="AO355" s="1"/>
      <c r="AP355" s="28" t="s">
        <v>1634</v>
      </c>
      <c r="AQ355" s="1"/>
      <c r="AR355" s="28" t="s">
        <v>1634</v>
      </c>
      <c r="AS355" s="1" t="str">
        <f>IF(AR355="","",VLOOKUP(AR355,評価表!$B$2:$C$15,2))</f>
        <v/>
      </c>
      <c r="AT355" s="28" t="s">
        <v>1634</v>
      </c>
      <c r="AU355" s="1" t="str">
        <f>IF(AT355="","",VLOOKUP(AT355,評価表!$B$2:$C$15,2))</f>
        <v/>
      </c>
      <c r="AV355" s="28" t="s">
        <v>1634</v>
      </c>
      <c r="AW355" s="57"/>
      <c r="AX355" s="1"/>
      <c r="AY355" s="28" t="s">
        <v>1634</v>
      </c>
      <c r="AZ355" s="1" t="str">
        <f>IF(AY355="","",VLOOKUP(AY355,評価表!$B$2:$C$15,2))</f>
        <v/>
      </c>
      <c r="BA355" s="28" t="s">
        <v>1634</v>
      </c>
      <c r="BB355" s="1" t="str">
        <f>IF(BA355="","",VLOOKUP(BA355,評価表!$B$2:$C$15,2))</f>
        <v/>
      </c>
      <c r="BC355" s="28" t="s">
        <v>1634</v>
      </c>
      <c r="BD355" s="1" t="str">
        <f>IF(BC355="","",VLOOKUP(BC355,評価表!$B$2:$C$15,2))</f>
        <v/>
      </c>
      <c r="BE355" s="28" t="s">
        <v>1634</v>
      </c>
      <c r="BF355" s="1" t="str">
        <f>IF(BE355="","",VLOOKUP(BE355,評価表!$B$2:$C$15,2))</f>
        <v/>
      </c>
      <c r="BG355" s="57"/>
      <c r="BH355" s="1"/>
      <c r="BI355" s="1"/>
      <c r="BJ355" s="1"/>
      <c r="BK355" s="98">
        <f>MAX(L355:BJ355)</f>
        <v>9.2200000000000006</v>
      </c>
      <c r="BL355" s="98">
        <f>MIN(L355:BK355)</f>
        <v>9.2200000000000006</v>
      </c>
      <c r="BM355" s="81" t="str">
        <f>IF(BL355="","",VLOOKUP(BL355,評価表!$B$3:$C$15,2))</f>
        <v>☆７</v>
      </c>
      <c r="BN355" s="98">
        <f>BK355-BL355</f>
        <v>0</v>
      </c>
      <c r="BO355" s="98" t="str">
        <f>E355</f>
        <v>すなが　ゆう</v>
      </c>
    </row>
    <row r="356" spans="1:67" ht="20.100000000000001" hidden="1" customHeight="1">
      <c r="A356" s="62">
        <v>354</v>
      </c>
      <c r="B356" s="73" t="s">
        <v>1112</v>
      </c>
      <c r="C356" s="65" t="s">
        <v>1113</v>
      </c>
      <c r="D356" s="62" t="s">
        <v>150</v>
      </c>
      <c r="E356" s="62" t="s">
        <v>1114</v>
      </c>
      <c r="F356" s="62" t="s">
        <v>32</v>
      </c>
      <c r="G356" s="78">
        <v>41376</v>
      </c>
      <c r="H356" s="74">
        <f ca="1">DATEDIF($G356,TODAY(),"Y")</f>
        <v>11</v>
      </c>
      <c r="I356" s="82" t="str">
        <f ca="1">CHOOSE(DATEDIF(G356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56" s="62" t="s">
        <v>730</v>
      </c>
      <c r="K356" s="70"/>
      <c r="L356" s="1"/>
      <c r="M356" s="28"/>
      <c r="N356" s="1"/>
      <c r="O356" s="28"/>
      <c r="P356" s="1"/>
      <c r="Q356" s="28"/>
      <c r="R356" s="37"/>
      <c r="S356" s="1"/>
      <c r="T356" s="28"/>
      <c r="U356" s="1"/>
      <c r="V356" s="28"/>
      <c r="W356" s="1"/>
      <c r="X356" s="28"/>
      <c r="Y356" s="1"/>
      <c r="Z356" s="28"/>
      <c r="AA356" s="1"/>
      <c r="AB356" s="28"/>
      <c r="AC356" s="37"/>
      <c r="AD356" s="1"/>
      <c r="AE356" s="28"/>
      <c r="AF356" s="1"/>
      <c r="AG356" s="28"/>
      <c r="AH356" s="1"/>
      <c r="AI356" s="28"/>
      <c r="AJ356" s="1"/>
      <c r="AK356" s="28"/>
      <c r="AL356" s="1"/>
      <c r="AM356" s="28"/>
      <c r="AN356" s="57"/>
      <c r="AO356" s="1"/>
      <c r="AP356" s="28"/>
      <c r="AQ356" s="36"/>
      <c r="AR356" s="28"/>
      <c r="AS356" s="1"/>
      <c r="AT356" s="28"/>
      <c r="AU356" s="1"/>
      <c r="AV356" s="28"/>
      <c r="AW356" s="37"/>
      <c r="AX356" s="1"/>
      <c r="AY356" s="28"/>
      <c r="AZ356" s="1"/>
      <c r="BA356" s="28"/>
      <c r="BB356" s="1"/>
      <c r="BC356" s="28"/>
      <c r="BD356" s="1"/>
      <c r="BE356" s="28"/>
      <c r="BF356" s="1"/>
      <c r="BG356" s="37"/>
      <c r="BH356" s="1"/>
      <c r="BI356" s="1"/>
      <c r="BJ356" s="1"/>
      <c r="BK356" s="98">
        <f>MAX(L356:BJ356)</f>
        <v>0</v>
      </c>
      <c r="BL356" s="98">
        <f>MIN(L356:BK356)</f>
        <v>0</v>
      </c>
      <c r="BM356" s="81" t="e">
        <f>IF(BL356="","",VLOOKUP(BL356,評価表!$B$3:$C$15,2))</f>
        <v>#N/A</v>
      </c>
      <c r="BN356" s="98">
        <f>BK356-BL356</f>
        <v>0</v>
      </c>
      <c r="BO356" s="98" t="str">
        <f>E356</f>
        <v>はらかずき</v>
      </c>
    </row>
    <row r="357" spans="1:67" ht="20.100000000000001" hidden="1" customHeight="1">
      <c r="A357" s="62">
        <v>355</v>
      </c>
      <c r="B357" s="64" t="s">
        <v>1100</v>
      </c>
      <c r="C357" s="65" t="s">
        <v>1115</v>
      </c>
      <c r="D357" s="65" t="s">
        <v>1116</v>
      </c>
      <c r="E357" s="62" t="s">
        <v>1117</v>
      </c>
      <c r="F357" s="62" t="s">
        <v>36</v>
      </c>
      <c r="G357" s="83">
        <v>41963</v>
      </c>
      <c r="H357" s="74">
        <f ca="1">DATEDIF($G357,TODAY(),"Y")</f>
        <v>9</v>
      </c>
      <c r="I357" s="82" t="str">
        <f ca="1">CHOOSE(DATEDIF(G357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57" s="62" t="s">
        <v>730</v>
      </c>
      <c r="K357" s="70"/>
      <c r="L357" s="1"/>
      <c r="M357" s="28" t="str">
        <f>IF(L357="","",VLOOKUP(L357,評価表!$B$2:$C$15,2))</f>
        <v/>
      </c>
      <c r="N357" s="1"/>
      <c r="O357" s="28" t="s">
        <v>1634</v>
      </c>
      <c r="P357" s="1"/>
      <c r="Q357" s="28" t="s">
        <v>1634</v>
      </c>
      <c r="R357" s="37"/>
      <c r="S357" s="1"/>
      <c r="T357" s="28" t="s">
        <v>1634</v>
      </c>
      <c r="U357" s="1"/>
      <c r="V357" s="28" t="s">
        <v>1634</v>
      </c>
      <c r="W357" s="1"/>
      <c r="X357" s="28" t="s">
        <v>1634</v>
      </c>
      <c r="Y357" s="1"/>
      <c r="Z357" s="28" t="s">
        <v>1634</v>
      </c>
      <c r="AA357" s="1"/>
      <c r="AB357" s="28" t="s">
        <v>1634</v>
      </c>
      <c r="AC357" s="37"/>
      <c r="AD357" s="1"/>
      <c r="AE357" s="28" t="s">
        <v>1634</v>
      </c>
      <c r="AF357" s="1"/>
      <c r="AG357" s="28" t="s">
        <v>1634</v>
      </c>
      <c r="AH357" s="1"/>
      <c r="AI357" s="28" t="s">
        <v>1634</v>
      </c>
      <c r="AJ357" s="1"/>
      <c r="AK357" s="28" t="s">
        <v>1634</v>
      </c>
      <c r="AL357" s="1"/>
      <c r="AM357" s="28" t="s">
        <v>1634</v>
      </c>
      <c r="AN357" s="37"/>
      <c r="AO357" s="1"/>
      <c r="AP357" s="28" t="s">
        <v>1634</v>
      </c>
      <c r="AQ357" s="36"/>
      <c r="AR357" s="28" t="s">
        <v>1634</v>
      </c>
      <c r="AS357" s="36" t="str">
        <f>IF(AR357="","",VLOOKUP(AR357,評価表!$B$2:$C$15,2))</f>
        <v/>
      </c>
      <c r="AT357" s="28" t="s">
        <v>1634</v>
      </c>
      <c r="AU357" s="36" t="str">
        <f>IF(AT357="","",VLOOKUP(AT357,評価表!$B$2:$C$15,2))</f>
        <v/>
      </c>
      <c r="AV357" s="28" t="s">
        <v>1634</v>
      </c>
      <c r="AW357" s="37"/>
      <c r="AX357" s="36" t="str">
        <f>IF(AV357="","",VLOOKUP(AV357,評価表!$B$2:$C$15,2))</f>
        <v/>
      </c>
      <c r="AY357" s="28" t="s">
        <v>1634</v>
      </c>
      <c r="AZ357" s="36" t="str">
        <f>IF(AY357="","",VLOOKUP(AY357,評価表!$B$2:$C$15,2))</f>
        <v/>
      </c>
      <c r="BA357" s="28" t="s">
        <v>1634</v>
      </c>
      <c r="BB357" s="36" t="str">
        <f>IF(BA357="","",VLOOKUP(BA357,評価表!$B$2:$C$15,2))</f>
        <v/>
      </c>
      <c r="BC357" s="28" t="s">
        <v>1634</v>
      </c>
      <c r="BD357" s="36" t="str">
        <f>IF(BC357="","",VLOOKUP(BC357,評価表!$B$2:$C$15,2))</f>
        <v/>
      </c>
      <c r="BE357" s="28" t="s">
        <v>1634</v>
      </c>
      <c r="BF357" s="36" t="str">
        <f>IF(BE357="","",VLOOKUP(BE357,評価表!$B$2:$C$15,2))</f>
        <v/>
      </c>
      <c r="BG357" s="37"/>
      <c r="BH357" s="36"/>
      <c r="BI357" s="36"/>
      <c r="BJ357" s="36"/>
      <c r="BK357" s="98">
        <f>MAX(L357:BJ357)</f>
        <v>0</v>
      </c>
      <c r="BL357" s="98">
        <f>MIN(L357:BK357)</f>
        <v>0</v>
      </c>
      <c r="BM357" s="81" t="e">
        <f>IF(BL357="","",VLOOKUP(BL357,評価表!$B$3:$C$15,2))</f>
        <v>#N/A</v>
      </c>
      <c r="BN357" s="98">
        <f>BK357-BL357</f>
        <v>0</v>
      </c>
      <c r="BO357" s="98" t="str">
        <f>E357</f>
        <v>やすだ　さら</v>
      </c>
    </row>
    <row r="358" spans="1:67" ht="20.100000000000001" hidden="1" customHeight="1">
      <c r="A358" s="62">
        <v>356</v>
      </c>
      <c r="B358" s="73" t="s">
        <v>325</v>
      </c>
      <c r="C358" s="65" t="s">
        <v>1118</v>
      </c>
      <c r="D358" s="65" t="s">
        <v>1116</v>
      </c>
      <c r="E358" s="62" t="s">
        <v>1119</v>
      </c>
      <c r="F358" s="62" t="s">
        <v>36</v>
      </c>
      <c r="G358" s="84">
        <v>41927</v>
      </c>
      <c r="H358" s="74">
        <f ca="1">DATEDIF($G358,TODAY(),"Y")</f>
        <v>9</v>
      </c>
      <c r="I358" s="82" t="str">
        <f ca="1">CHOOSE(DATEDIF(G358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58" s="62" t="s">
        <v>730</v>
      </c>
      <c r="K358" s="70"/>
      <c r="L358" s="1"/>
      <c r="M358" s="28" t="str">
        <f>IF(L358="","",VLOOKUP(L358,評価表!$B$2:$C$15,2))</f>
        <v/>
      </c>
      <c r="N358" s="1"/>
      <c r="O358" s="28" t="s">
        <v>1634</v>
      </c>
      <c r="P358" s="1"/>
      <c r="Q358" s="28" t="s">
        <v>1634</v>
      </c>
      <c r="R358" s="37"/>
      <c r="S358" s="1"/>
      <c r="T358" s="28" t="s">
        <v>1634</v>
      </c>
      <c r="U358" s="1"/>
      <c r="V358" s="28" t="s">
        <v>1634</v>
      </c>
      <c r="W358" s="1"/>
      <c r="X358" s="28" t="s">
        <v>1634</v>
      </c>
      <c r="Y358" s="1"/>
      <c r="Z358" s="28" t="s">
        <v>1634</v>
      </c>
      <c r="AA358" s="1"/>
      <c r="AB358" s="28" t="s">
        <v>1634</v>
      </c>
      <c r="AC358" s="37"/>
      <c r="AD358" s="1"/>
      <c r="AE358" s="28" t="s">
        <v>1634</v>
      </c>
      <c r="AF358" s="1"/>
      <c r="AG358" s="28" t="s">
        <v>1634</v>
      </c>
      <c r="AH358" s="1"/>
      <c r="AI358" s="28" t="s">
        <v>1634</v>
      </c>
      <c r="AJ358" s="1"/>
      <c r="AK358" s="28" t="s">
        <v>1634</v>
      </c>
      <c r="AL358" s="1"/>
      <c r="AM358" s="28" t="s">
        <v>1634</v>
      </c>
      <c r="AN358" s="37"/>
      <c r="AO358" s="1"/>
      <c r="AP358" s="28" t="s">
        <v>1634</v>
      </c>
      <c r="AQ358" s="36"/>
      <c r="AR358" s="28" t="s">
        <v>1634</v>
      </c>
      <c r="AS358" s="36" t="str">
        <f>IF(AR358="","",VLOOKUP(AR358,評価表!$B$2:$C$15,2))</f>
        <v/>
      </c>
      <c r="AT358" s="28" t="s">
        <v>1634</v>
      </c>
      <c r="AU358" s="36" t="str">
        <f>IF(AT358="","",VLOOKUP(AT358,評価表!$B$2:$C$15,2))</f>
        <v/>
      </c>
      <c r="AV358" s="28" t="s">
        <v>1634</v>
      </c>
      <c r="AW358" s="37"/>
      <c r="AX358" s="36" t="str">
        <f>IF(AV358="","",VLOOKUP(AV358,評価表!$B$2:$C$15,2))</f>
        <v/>
      </c>
      <c r="AY358" s="28" t="s">
        <v>1634</v>
      </c>
      <c r="AZ358" s="36" t="str">
        <f>IF(AY358="","",VLOOKUP(AY358,評価表!$B$2:$C$15,2))</f>
        <v/>
      </c>
      <c r="BA358" s="28" t="s">
        <v>1634</v>
      </c>
      <c r="BB358" s="36" t="str">
        <f>IF(BA358="","",VLOOKUP(BA358,評価表!$B$2:$C$15,2))</f>
        <v/>
      </c>
      <c r="BC358" s="28" t="s">
        <v>1634</v>
      </c>
      <c r="BD358" s="36" t="str">
        <f>IF(BC358="","",VLOOKUP(BC358,評価表!$B$2:$C$15,2))</f>
        <v/>
      </c>
      <c r="BE358" s="28" t="s">
        <v>1634</v>
      </c>
      <c r="BF358" s="36" t="str">
        <f>IF(BE358="","",VLOOKUP(BE358,評価表!$B$2:$C$15,2))</f>
        <v/>
      </c>
      <c r="BG358" s="37"/>
      <c r="BH358" s="36"/>
      <c r="BI358" s="36"/>
      <c r="BJ358" s="36"/>
      <c r="BK358" s="98">
        <f>MAX(L358:BJ358)</f>
        <v>0</v>
      </c>
      <c r="BL358" s="98">
        <f>MIN(L358:BK358)</f>
        <v>0</v>
      </c>
      <c r="BM358" s="81" t="e">
        <f>IF(BL358="","",VLOOKUP(BL358,評価表!$B$3:$C$15,2))</f>
        <v>#N/A</v>
      </c>
      <c r="BN358" s="98">
        <f>BK358-BL358</f>
        <v>0</v>
      </c>
      <c r="BO358" s="98" t="str">
        <f>E358</f>
        <v>やまもと　いちか</v>
      </c>
    </row>
    <row r="359" spans="1:67" ht="20.100000000000001" hidden="1" customHeight="1">
      <c r="A359" s="62">
        <v>357</v>
      </c>
      <c r="B359" s="73" t="s">
        <v>325</v>
      </c>
      <c r="C359" s="65" t="s">
        <v>1120</v>
      </c>
      <c r="D359" s="65" t="s">
        <v>1116</v>
      </c>
      <c r="E359" s="62" t="s">
        <v>1121</v>
      </c>
      <c r="F359" s="62" t="s">
        <v>36</v>
      </c>
      <c r="G359" s="84">
        <v>41101</v>
      </c>
      <c r="H359" s="74">
        <f ca="1">DATEDIF($G359,TODAY(),"Y")</f>
        <v>11</v>
      </c>
      <c r="I359" s="82" t="str">
        <f ca="1">CHOOSE(DATEDIF(G359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59" s="62" t="s">
        <v>730</v>
      </c>
      <c r="K359" s="70"/>
      <c r="L359" s="1"/>
      <c r="M359" s="28" t="str">
        <f>IF(L359="","",VLOOKUP(L359,評価表!$B$2:$C$15,2))</f>
        <v/>
      </c>
      <c r="N359" s="1"/>
      <c r="O359" s="28" t="s">
        <v>1634</v>
      </c>
      <c r="P359" s="1"/>
      <c r="Q359" s="28" t="s">
        <v>1634</v>
      </c>
      <c r="R359" s="37"/>
      <c r="S359" s="1"/>
      <c r="T359" s="28" t="s">
        <v>1634</v>
      </c>
      <c r="U359" s="1"/>
      <c r="V359" s="28" t="s">
        <v>1634</v>
      </c>
      <c r="W359" s="1"/>
      <c r="X359" s="28" t="s">
        <v>1634</v>
      </c>
      <c r="Y359" s="1"/>
      <c r="Z359" s="28" t="s">
        <v>1634</v>
      </c>
      <c r="AA359" s="1"/>
      <c r="AB359" s="28" t="s">
        <v>1634</v>
      </c>
      <c r="AC359" s="37"/>
      <c r="AD359" s="1"/>
      <c r="AE359" s="28" t="s">
        <v>1634</v>
      </c>
      <c r="AF359" s="1"/>
      <c r="AG359" s="28" t="s">
        <v>1634</v>
      </c>
      <c r="AH359" s="1"/>
      <c r="AI359" s="28" t="s">
        <v>1634</v>
      </c>
      <c r="AJ359" s="1"/>
      <c r="AK359" s="28" t="s">
        <v>1634</v>
      </c>
      <c r="AL359" s="1"/>
      <c r="AM359" s="28" t="s">
        <v>1634</v>
      </c>
      <c r="AN359" s="37"/>
      <c r="AO359" s="1"/>
      <c r="AP359" s="28" t="s">
        <v>1634</v>
      </c>
      <c r="AQ359" s="36"/>
      <c r="AR359" s="28" t="s">
        <v>1634</v>
      </c>
      <c r="AS359" s="36" t="str">
        <f>IF(AR359="","",VLOOKUP(AR359,評価表!$B$2:$C$15,2))</f>
        <v/>
      </c>
      <c r="AT359" s="28" t="s">
        <v>1634</v>
      </c>
      <c r="AU359" s="36" t="str">
        <f>IF(AT359="","",VLOOKUP(AT359,評価表!$B$2:$C$15,2))</f>
        <v/>
      </c>
      <c r="AV359" s="28" t="s">
        <v>1634</v>
      </c>
      <c r="AW359" s="37"/>
      <c r="AX359" s="36" t="str">
        <f>IF(AV359="","",VLOOKUP(AV359,評価表!$B$2:$C$15,2))</f>
        <v/>
      </c>
      <c r="AY359" s="28" t="s">
        <v>1634</v>
      </c>
      <c r="AZ359" s="36" t="str">
        <f>IF(AY359="","",VLOOKUP(AY359,評価表!$B$2:$C$15,2))</f>
        <v/>
      </c>
      <c r="BA359" s="28" t="s">
        <v>1634</v>
      </c>
      <c r="BB359" s="36" t="str">
        <f>IF(BA359="","",VLOOKUP(BA359,評価表!$B$2:$C$15,2))</f>
        <v/>
      </c>
      <c r="BC359" s="28" t="s">
        <v>1634</v>
      </c>
      <c r="BD359" s="36" t="str">
        <f>IF(BC359="","",VLOOKUP(BC359,評価表!$B$2:$C$15,2))</f>
        <v/>
      </c>
      <c r="BE359" s="28" t="s">
        <v>1634</v>
      </c>
      <c r="BF359" s="36" t="str">
        <f>IF(BE359="","",VLOOKUP(BE359,評価表!$B$2:$C$15,2))</f>
        <v/>
      </c>
      <c r="BG359" s="37"/>
      <c r="BH359" s="36"/>
      <c r="BI359" s="36"/>
      <c r="BJ359" s="36"/>
      <c r="BK359" s="98">
        <f>MAX(L359:BJ359)</f>
        <v>0</v>
      </c>
      <c r="BL359" s="98">
        <f>MIN(L359:BK359)</f>
        <v>0</v>
      </c>
      <c r="BM359" s="81" t="e">
        <f>IF(BL359="","",VLOOKUP(BL359,評価表!$B$3:$C$15,2))</f>
        <v>#N/A</v>
      </c>
      <c r="BN359" s="98">
        <f>BK359-BL359</f>
        <v>0</v>
      </c>
      <c r="BO359" s="98" t="str">
        <f>E359</f>
        <v>よりのあんな</v>
      </c>
    </row>
    <row r="360" spans="1:67" ht="20.100000000000001" hidden="1" customHeight="1">
      <c r="A360" s="62">
        <v>358</v>
      </c>
      <c r="B360" s="73" t="s">
        <v>325</v>
      </c>
      <c r="C360" s="65" t="s">
        <v>1122</v>
      </c>
      <c r="D360" s="62" t="s">
        <v>150</v>
      </c>
      <c r="E360" s="62" t="s">
        <v>240</v>
      </c>
      <c r="F360" s="62" t="s">
        <v>32</v>
      </c>
      <c r="G360" s="78">
        <v>40842</v>
      </c>
      <c r="H360" s="74">
        <f ca="1">DATEDIF($G360,TODAY(),"Y")</f>
        <v>12</v>
      </c>
      <c r="I360" s="82" t="str">
        <f ca="1">CHOOSE(DATEDIF(G360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60" s="62" t="s">
        <v>730</v>
      </c>
      <c r="K360" s="70"/>
      <c r="L360" s="1"/>
      <c r="M360" s="28"/>
      <c r="N360" s="1"/>
      <c r="O360" s="28"/>
      <c r="P360" s="1"/>
      <c r="Q360" s="28"/>
      <c r="R360" s="37"/>
      <c r="S360" s="1"/>
      <c r="T360" s="28"/>
      <c r="U360" s="1"/>
      <c r="V360" s="28"/>
      <c r="W360" s="1"/>
      <c r="X360" s="28"/>
      <c r="Y360" s="1"/>
      <c r="Z360" s="28"/>
      <c r="AA360" s="1"/>
      <c r="AB360" s="28"/>
      <c r="AC360" s="37"/>
      <c r="AD360" s="1"/>
      <c r="AE360" s="28"/>
      <c r="AF360" s="1"/>
      <c r="AG360" s="28"/>
      <c r="AH360" s="1"/>
      <c r="AI360" s="28"/>
      <c r="AJ360" s="1"/>
      <c r="AK360" s="28"/>
      <c r="AL360" s="1"/>
      <c r="AM360" s="28"/>
      <c r="AN360" s="57"/>
      <c r="AO360" s="1"/>
      <c r="AP360" s="28"/>
      <c r="AQ360" s="36"/>
      <c r="AR360" s="28"/>
      <c r="AS360" s="1"/>
      <c r="AT360" s="28"/>
      <c r="AU360" s="1"/>
      <c r="AV360" s="28"/>
      <c r="AW360" s="37"/>
      <c r="AX360" s="1"/>
      <c r="AY360" s="28"/>
      <c r="AZ360" s="1"/>
      <c r="BA360" s="28"/>
      <c r="BB360" s="1"/>
      <c r="BC360" s="28"/>
      <c r="BD360" s="1"/>
      <c r="BE360" s="28"/>
      <c r="BF360" s="1"/>
      <c r="BG360" s="37"/>
      <c r="BH360" s="1"/>
      <c r="BI360" s="1"/>
      <c r="BJ360" s="1"/>
      <c r="BK360" s="98">
        <f>MAX(L360:BJ360)</f>
        <v>0</v>
      </c>
      <c r="BL360" s="98">
        <f>MIN(L360:BK360)</f>
        <v>0</v>
      </c>
      <c r="BM360" s="81" t="e">
        <f>IF(BL360="","",VLOOKUP(BL360,評価表!$B$3:$C$15,2))</f>
        <v>#N/A</v>
      </c>
      <c r="BN360" s="98">
        <f>BK360-BL360</f>
        <v>0</v>
      </c>
      <c r="BO360" s="98" t="str">
        <f>E360</f>
        <v>やまむら　けい</v>
      </c>
    </row>
    <row r="361" spans="1:67" ht="20.100000000000001" hidden="1" customHeight="1">
      <c r="A361" s="62">
        <v>359</v>
      </c>
      <c r="B361" s="73" t="s">
        <v>1123</v>
      </c>
      <c r="C361" s="65" t="s">
        <v>1124</v>
      </c>
      <c r="D361" s="62" t="s">
        <v>150</v>
      </c>
      <c r="E361" s="62" t="s">
        <v>241</v>
      </c>
      <c r="F361" s="62" t="s">
        <v>32</v>
      </c>
      <c r="G361" s="78">
        <v>41934</v>
      </c>
      <c r="H361" s="74">
        <f ca="1">DATEDIF($G361,TODAY(),"Y")</f>
        <v>9</v>
      </c>
      <c r="I361" s="82" t="str">
        <f ca="1">CHOOSE(DATEDIF(G361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61" s="62" t="s">
        <v>730</v>
      </c>
      <c r="K361" s="70"/>
      <c r="L361" s="1"/>
      <c r="M361" s="28"/>
      <c r="N361" s="1"/>
      <c r="O361" s="28"/>
      <c r="P361" s="1"/>
      <c r="Q361" s="28"/>
      <c r="R361" s="37"/>
      <c r="S361" s="1"/>
      <c r="T361" s="28"/>
      <c r="U361" s="1"/>
      <c r="V361" s="28"/>
      <c r="W361" s="1"/>
      <c r="X361" s="28"/>
      <c r="Y361" s="1"/>
      <c r="Z361" s="28"/>
      <c r="AA361" s="1"/>
      <c r="AB361" s="28"/>
      <c r="AC361" s="37"/>
      <c r="AD361" s="1"/>
      <c r="AE361" s="28"/>
      <c r="AF361" s="1"/>
      <c r="AG361" s="28"/>
      <c r="AH361" s="1"/>
      <c r="AI361" s="28"/>
      <c r="AJ361" s="1"/>
      <c r="AK361" s="28"/>
      <c r="AL361" s="1"/>
      <c r="AM361" s="28"/>
      <c r="AN361" s="57"/>
      <c r="AO361" s="1"/>
      <c r="AP361" s="28"/>
      <c r="AQ361" s="36"/>
      <c r="AR361" s="28"/>
      <c r="AS361" s="1"/>
      <c r="AT361" s="28"/>
      <c r="AU361" s="1"/>
      <c r="AV361" s="28"/>
      <c r="AW361" s="37"/>
      <c r="AX361" s="1"/>
      <c r="AY361" s="28"/>
      <c r="AZ361" s="1"/>
      <c r="BA361" s="28"/>
      <c r="BB361" s="1"/>
      <c r="BC361" s="28"/>
      <c r="BD361" s="1"/>
      <c r="BE361" s="28"/>
      <c r="BF361" s="1"/>
      <c r="BG361" s="37"/>
      <c r="BH361" s="1"/>
      <c r="BI361" s="1"/>
      <c r="BJ361" s="1"/>
      <c r="BK361" s="98">
        <f>MAX(L361:BJ361)</f>
        <v>0</v>
      </c>
      <c r="BL361" s="98">
        <f>MIN(L361:BK361)</f>
        <v>0</v>
      </c>
      <c r="BM361" s="81" t="e">
        <f>IF(BL361="","",VLOOKUP(BL361,評価表!$B$3:$C$15,2))</f>
        <v>#N/A</v>
      </c>
      <c r="BN361" s="98">
        <f>BK361-BL361</f>
        <v>0</v>
      </c>
      <c r="BO361" s="98" t="str">
        <f>E361</f>
        <v>かわぐちともや</v>
      </c>
    </row>
    <row r="362" spans="1:67" ht="20.100000000000001" hidden="1" customHeight="1">
      <c r="A362" s="62">
        <v>360</v>
      </c>
      <c r="B362" s="73" t="s">
        <v>1125</v>
      </c>
      <c r="C362" s="65" t="s">
        <v>1126</v>
      </c>
      <c r="D362" s="62" t="s">
        <v>150</v>
      </c>
      <c r="E362" s="62" t="s">
        <v>1127</v>
      </c>
      <c r="F362" s="62" t="s">
        <v>36</v>
      </c>
      <c r="G362" s="78">
        <v>40368</v>
      </c>
      <c r="H362" s="74">
        <f ca="1">DATEDIF($G362,TODAY(),"Y")</f>
        <v>13</v>
      </c>
      <c r="I362" s="82" t="str">
        <f ca="1">CHOOSE(DATEDIF(G362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62" s="62" t="s">
        <v>730</v>
      </c>
      <c r="K362" s="70"/>
      <c r="L362" s="1"/>
      <c r="M362" s="28"/>
      <c r="N362" s="1"/>
      <c r="O362" s="28"/>
      <c r="P362" s="1"/>
      <c r="Q362" s="28"/>
      <c r="R362" s="37"/>
      <c r="S362" s="1"/>
      <c r="T362" s="28"/>
      <c r="U362" s="1"/>
      <c r="V362" s="28"/>
      <c r="W362" s="1"/>
      <c r="X362" s="28"/>
      <c r="Y362" s="1"/>
      <c r="Z362" s="28"/>
      <c r="AA362" s="1"/>
      <c r="AB362" s="28"/>
      <c r="AC362" s="37"/>
      <c r="AD362" s="1"/>
      <c r="AE362" s="28"/>
      <c r="AF362" s="1"/>
      <c r="AG362" s="28"/>
      <c r="AH362" s="1"/>
      <c r="AI362" s="28"/>
      <c r="AJ362" s="1"/>
      <c r="AK362" s="28"/>
      <c r="AL362" s="1"/>
      <c r="AM362" s="28"/>
      <c r="AN362" s="57"/>
      <c r="AO362" s="1"/>
      <c r="AP362" s="28"/>
      <c r="AQ362" s="36"/>
      <c r="AR362" s="28"/>
      <c r="AS362" s="1"/>
      <c r="AT362" s="28"/>
      <c r="AU362" s="1"/>
      <c r="AV362" s="28"/>
      <c r="AW362" s="37"/>
      <c r="AX362" s="1"/>
      <c r="AY362" s="28"/>
      <c r="AZ362" s="1"/>
      <c r="BA362" s="28"/>
      <c r="BB362" s="1"/>
      <c r="BC362" s="28"/>
      <c r="BD362" s="1"/>
      <c r="BE362" s="28"/>
      <c r="BF362" s="1"/>
      <c r="BG362" s="37"/>
      <c r="BH362" s="1"/>
      <c r="BI362" s="1"/>
      <c r="BJ362" s="1"/>
      <c r="BK362" s="98">
        <f>MAX(L362:BJ362)</f>
        <v>0</v>
      </c>
      <c r="BL362" s="98">
        <f>MIN(L362:BK362)</f>
        <v>0</v>
      </c>
      <c r="BM362" s="81" t="e">
        <f>IF(BL362="","",VLOOKUP(BL362,評価表!$B$3:$C$15,2))</f>
        <v>#N/A</v>
      </c>
      <c r="BN362" s="98">
        <f>BK362-BL362</f>
        <v>0</v>
      </c>
      <c r="BO362" s="98" t="str">
        <f>E362</f>
        <v>おかもとさな</v>
      </c>
    </row>
    <row r="363" spans="1:67" ht="20.100000000000001" hidden="1" customHeight="1">
      <c r="A363" s="62">
        <v>361</v>
      </c>
      <c r="B363" s="73" t="s">
        <v>1125</v>
      </c>
      <c r="C363" s="65" t="s">
        <v>1128</v>
      </c>
      <c r="D363" s="62" t="s">
        <v>150</v>
      </c>
      <c r="E363" s="62" t="s">
        <v>1129</v>
      </c>
      <c r="F363" s="62" t="s">
        <v>36</v>
      </c>
      <c r="G363" s="78">
        <v>41336</v>
      </c>
      <c r="H363" s="74">
        <f ca="1">DATEDIF($G363,TODAY(),"Y")</f>
        <v>11</v>
      </c>
      <c r="I363" s="82" t="str">
        <f ca="1">CHOOSE(DATEDIF(G363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63" s="62" t="s">
        <v>730</v>
      </c>
      <c r="K363" s="70"/>
      <c r="L363" s="1"/>
      <c r="M363" s="28"/>
      <c r="N363" s="1"/>
      <c r="O363" s="28"/>
      <c r="P363" s="1"/>
      <c r="Q363" s="28"/>
      <c r="R363" s="37"/>
      <c r="S363" s="1"/>
      <c r="T363" s="28"/>
      <c r="U363" s="1"/>
      <c r="V363" s="28"/>
      <c r="W363" s="1"/>
      <c r="X363" s="28"/>
      <c r="Y363" s="1"/>
      <c r="Z363" s="28"/>
      <c r="AA363" s="1"/>
      <c r="AB363" s="28"/>
      <c r="AC363" s="37"/>
      <c r="AD363" s="1"/>
      <c r="AE363" s="28"/>
      <c r="AF363" s="1"/>
      <c r="AG363" s="28"/>
      <c r="AH363" s="1"/>
      <c r="AI363" s="28"/>
      <c r="AJ363" s="1"/>
      <c r="AK363" s="28"/>
      <c r="AL363" s="1"/>
      <c r="AM363" s="28"/>
      <c r="AN363" s="57"/>
      <c r="AO363" s="1"/>
      <c r="AP363" s="28"/>
      <c r="AQ363" s="36"/>
      <c r="AR363" s="28"/>
      <c r="AS363" s="1"/>
      <c r="AT363" s="28"/>
      <c r="AU363" s="1"/>
      <c r="AV363" s="28"/>
      <c r="AW363" s="37"/>
      <c r="AX363" s="1"/>
      <c r="AY363" s="28"/>
      <c r="AZ363" s="1"/>
      <c r="BA363" s="28"/>
      <c r="BB363" s="1"/>
      <c r="BC363" s="28"/>
      <c r="BD363" s="1"/>
      <c r="BE363" s="28"/>
      <c r="BF363" s="1"/>
      <c r="BG363" s="37"/>
      <c r="BH363" s="1"/>
      <c r="BI363" s="1"/>
      <c r="BJ363" s="1"/>
      <c r="BK363" s="98">
        <f>MAX(L363:BJ363)</f>
        <v>0</v>
      </c>
      <c r="BL363" s="98">
        <f>MIN(L363:BK363)</f>
        <v>0</v>
      </c>
      <c r="BM363" s="81" t="e">
        <f>IF(BL363="","",VLOOKUP(BL363,評価表!$B$3:$C$15,2))</f>
        <v>#N/A</v>
      </c>
      <c r="BN363" s="98">
        <f>BK363-BL363</f>
        <v>0</v>
      </c>
      <c r="BO363" s="98" t="str">
        <f>E363</f>
        <v>もりや りの</v>
      </c>
    </row>
    <row r="364" spans="1:67" ht="20.100000000000001" hidden="1" customHeight="1">
      <c r="A364" s="62">
        <v>362</v>
      </c>
      <c r="B364" s="73" t="s">
        <v>325</v>
      </c>
      <c r="C364" s="65" t="s">
        <v>1130</v>
      </c>
      <c r="D364" s="80" t="s">
        <v>144</v>
      </c>
      <c r="E364" s="62" t="s">
        <v>1131</v>
      </c>
      <c r="F364" s="62" t="s">
        <v>32</v>
      </c>
      <c r="G364" s="78">
        <v>40760</v>
      </c>
      <c r="H364" s="74">
        <f ca="1">DATEDIF($G364,TODAY(),"Y")</f>
        <v>12</v>
      </c>
      <c r="I364" s="82" t="str">
        <f ca="1">CHOOSE(DATEDIF(G364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64" s="62" t="s">
        <v>352</v>
      </c>
      <c r="K364" s="70"/>
      <c r="L364" s="1"/>
      <c r="M364" s="28"/>
      <c r="N364" s="1"/>
      <c r="O364" s="28"/>
      <c r="P364" s="1"/>
      <c r="Q364" s="28"/>
      <c r="R364" s="37"/>
      <c r="S364" s="1"/>
      <c r="T364" s="28"/>
      <c r="U364" s="1"/>
      <c r="V364" s="28"/>
      <c r="W364" s="1"/>
      <c r="X364" s="28"/>
      <c r="Y364" s="1"/>
      <c r="Z364" s="28"/>
      <c r="AA364" s="1"/>
      <c r="AB364" s="28"/>
      <c r="AC364" s="37"/>
      <c r="AD364" s="1"/>
      <c r="AE364" s="28"/>
      <c r="AF364" s="1"/>
      <c r="AG364" s="28"/>
      <c r="AH364" s="1"/>
      <c r="AI364" s="28"/>
      <c r="AJ364" s="1"/>
      <c r="AK364" s="28"/>
      <c r="AL364" s="1"/>
      <c r="AM364" s="28"/>
      <c r="AN364" s="57"/>
      <c r="AO364" s="1"/>
      <c r="AP364" s="28"/>
      <c r="AQ364" s="36"/>
      <c r="AR364" s="28"/>
      <c r="AS364" s="1"/>
      <c r="AT364" s="28"/>
      <c r="AU364" s="1"/>
      <c r="AV364" s="28"/>
      <c r="AW364" s="37"/>
      <c r="AX364" s="1"/>
      <c r="AY364" s="28"/>
      <c r="AZ364" s="1"/>
      <c r="BA364" s="28"/>
      <c r="BB364" s="1"/>
      <c r="BC364" s="28"/>
      <c r="BD364" s="1"/>
      <c r="BE364" s="28"/>
      <c r="BF364" s="1"/>
      <c r="BG364" s="37"/>
      <c r="BH364" s="1"/>
      <c r="BI364" s="1"/>
      <c r="BJ364" s="1"/>
      <c r="BK364" s="98">
        <f>MAX(L364:BJ364)</f>
        <v>0</v>
      </c>
      <c r="BL364" s="98">
        <f>MIN(L364:BK364)</f>
        <v>0</v>
      </c>
      <c r="BM364" s="81" t="e">
        <f>IF(BL364="","",VLOOKUP(BL364,評価表!$B$3:$C$15,2))</f>
        <v>#N/A</v>
      </c>
      <c r="BN364" s="98">
        <f>BK364-BL364</f>
        <v>0</v>
      </c>
      <c r="BO364" s="98" t="str">
        <f>E364</f>
        <v>くにとも　こうが</v>
      </c>
    </row>
    <row r="365" spans="1:67" ht="20.100000000000001" hidden="1" customHeight="1">
      <c r="A365" s="62">
        <v>363</v>
      </c>
      <c r="B365" s="73" t="s">
        <v>1107</v>
      </c>
      <c r="C365" s="65" t="s">
        <v>1132</v>
      </c>
      <c r="D365" s="65" t="s">
        <v>1116</v>
      </c>
      <c r="E365" s="62" t="s">
        <v>1133</v>
      </c>
      <c r="F365" s="62" t="s">
        <v>36</v>
      </c>
      <c r="G365" s="83">
        <v>41609</v>
      </c>
      <c r="H365" s="74">
        <f ca="1">DATEDIF($G365,TODAY(),"Y")</f>
        <v>10</v>
      </c>
      <c r="I365" s="82" t="str">
        <f ca="1">CHOOSE(DATEDIF(G365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65" s="62" t="s">
        <v>730</v>
      </c>
      <c r="K365" s="70"/>
      <c r="L365" s="1"/>
      <c r="M365" s="28" t="str">
        <f>IF(L365="","",VLOOKUP(L365,評価表!$B$2:$C$15,2))</f>
        <v/>
      </c>
      <c r="N365" s="1"/>
      <c r="O365" s="28" t="s">
        <v>1634</v>
      </c>
      <c r="P365" s="1"/>
      <c r="Q365" s="28" t="s">
        <v>1634</v>
      </c>
      <c r="R365" s="37"/>
      <c r="S365" s="1"/>
      <c r="T365" s="28" t="s">
        <v>1634</v>
      </c>
      <c r="U365" s="1"/>
      <c r="V365" s="28" t="s">
        <v>1634</v>
      </c>
      <c r="W365" s="1"/>
      <c r="X365" s="28" t="s">
        <v>1634</v>
      </c>
      <c r="Y365" s="1"/>
      <c r="Z365" s="28" t="s">
        <v>1634</v>
      </c>
      <c r="AA365" s="1"/>
      <c r="AB365" s="28" t="s">
        <v>1634</v>
      </c>
      <c r="AC365" s="37"/>
      <c r="AD365" s="1"/>
      <c r="AE365" s="28" t="s">
        <v>1634</v>
      </c>
      <c r="AF365" s="1"/>
      <c r="AG365" s="28" t="s">
        <v>1634</v>
      </c>
      <c r="AH365" s="1"/>
      <c r="AI365" s="28" t="s">
        <v>1634</v>
      </c>
      <c r="AJ365" s="1"/>
      <c r="AK365" s="28" t="s">
        <v>1634</v>
      </c>
      <c r="AL365" s="1"/>
      <c r="AM365" s="28" t="s">
        <v>1634</v>
      </c>
      <c r="AN365" s="37"/>
      <c r="AO365" s="1"/>
      <c r="AP365" s="28" t="s">
        <v>1634</v>
      </c>
      <c r="AQ365" s="36"/>
      <c r="AR365" s="28" t="s">
        <v>1634</v>
      </c>
      <c r="AS365" s="36" t="str">
        <f>IF(AR365="","",VLOOKUP(AR365,評価表!$B$2:$C$15,2))</f>
        <v/>
      </c>
      <c r="AT365" s="28" t="s">
        <v>1634</v>
      </c>
      <c r="AU365" s="36" t="str">
        <f>IF(AT365="","",VLOOKUP(AT365,評価表!$B$2:$C$15,2))</f>
        <v/>
      </c>
      <c r="AV365" s="28" t="s">
        <v>1634</v>
      </c>
      <c r="AW365" s="37"/>
      <c r="AX365" s="36" t="str">
        <f>IF(AV365="","",VLOOKUP(AV365,評価表!$B$2:$C$15,2))</f>
        <v/>
      </c>
      <c r="AY365" s="28" t="s">
        <v>1634</v>
      </c>
      <c r="AZ365" s="36" t="str">
        <f>IF(AY365="","",VLOOKUP(AY365,評価表!$B$2:$C$15,2))</f>
        <v/>
      </c>
      <c r="BA365" s="28" t="s">
        <v>1634</v>
      </c>
      <c r="BB365" s="36" t="str">
        <f>IF(BA365="","",VLOOKUP(BA365,評価表!$B$2:$C$15,2))</f>
        <v/>
      </c>
      <c r="BC365" s="28" t="s">
        <v>1634</v>
      </c>
      <c r="BD365" s="36" t="str">
        <f>IF(BC365="","",VLOOKUP(BC365,評価表!$B$2:$C$15,2))</f>
        <v/>
      </c>
      <c r="BE365" s="28" t="s">
        <v>1634</v>
      </c>
      <c r="BF365" s="36" t="str">
        <f>IF(BE365="","",VLOOKUP(BE365,評価表!$B$2:$C$15,2))</f>
        <v/>
      </c>
      <c r="BG365" s="37"/>
      <c r="BH365" s="36"/>
      <c r="BI365" s="36"/>
      <c r="BJ365" s="36"/>
      <c r="BK365" s="98">
        <f>MAX(L365:BJ365)</f>
        <v>0</v>
      </c>
      <c r="BL365" s="98">
        <f>MIN(L365:BK365)</f>
        <v>0</v>
      </c>
      <c r="BM365" s="81" t="e">
        <f>IF(BL365="","",VLOOKUP(BL365,評価表!$B$3:$C$15,2))</f>
        <v>#N/A</v>
      </c>
      <c r="BN365" s="98">
        <f>BK365-BL365</f>
        <v>0</v>
      </c>
      <c r="BO365" s="98" t="str">
        <f>E365</f>
        <v>ゆあさ まこ</v>
      </c>
    </row>
    <row r="366" spans="1:67" ht="20.100000000000001" hidden="1" customHeight="1">
      <c r="A366" s="62">
        <v>364</v>
      </c>
      <c r="B366" s="73" t="s">
        <v>1134</v>
      </c>
      <c r="C366" s="65" t="s">
        <v>1135</v>
      </c>
      <c r="D366" s="65" t="s">
        <v>1116</v>
      </c>
      <c r="E366" s="62" t="s">
        <v>1136</v>
      </c>
      <c r="F366" s="62" t="s">
        <v>36</v>
      </c>
      <c r="G366" s="83">
        <v>42451</v>
      </c>
      <c r="H366" s="74">
        <f ca="1">DATEDIF($G366,TODAY(),"Y")</f>
        <v>8</v>
      </c>
      <c r="I366" s="82" t="str">
        <f ca="1">CHOOSE(DATEDIF(G366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366" s="62" t="s">
        <v>1137</v>
      </c>
      <c r="K366" s="70"/>
      <c r="L366" s="1"/>
      <c r="M366" s="28" t="str">
        <f>IF(L366="","",VLOOKUP(L366,評価表!$B$2:$C$15,2))</f>
        <v/>
      </c>
      <c r="N366" s="1"/>
      <c r="O366" s="28" t="s">
        <v>1634</v>
      </c>
      <c r="P366" s="1"/>
      <c r="Q366" s="28" t="s">
        <v>1634</v>
      </c>
      <c r="R366" s="37"/>
      <c r="S366" s="1"/>
      <c r="T366" s="28" t="s">
        <v>1634</v>
      </c>
      <c r="U366" s="1"/>
      <c r="V366" s="28" t="s">
        <v>1634</v>
      </c>
      <c r="W366" s="1"/>
      <c r="X366" s="28" t="s">
        <v>1634</v>
      </c>
      <c r="Y366" s="1"/>
      <c r="Z366" s="28" t="s">
        <v>1634</v>
      </c>
      <c r="AA366" s="1"/>
      <c r="AB366" s="28" t="s">
        <v>1634</v>
      </c>
      <c r="AC366" s="37"/>
      <c r="AD366" s="1"/>
      <c r="AE366" s="28" t="s">
        <v>1634</v>
      </c>
      <c r="AF366" s="1"/>
      <c r="AG366" s="28" t="s">
        <v>1634</v>
      </c>
      <c r="AH366" s="1"/>
      <c r="AI366" s="28" t="s">
        <v>1634</v>
      </c>
      <c r="AJ366" s="1"/>
      <c r="AK366" s="28" t="s">
        <v>1634</v>
      </c>
      <c r="AL366" s="1"/>
      <c r="AM366" s="28" t="s">
        <v>1634</v>
      </c>
      <c r="AN366" s="37"/>
      <c r="AO366" s="1"/>
      <c r="AP366" s="28" t="s">
        <v>1634</v>
      </c>
      <c r="AQ366" s="36"/>
      <c r="AR366" s="28" t="s">
        <v>1634</v>
      </c>
      <c r="AS366" s="36" t="str">
        <f>IF(AR366="","",VLOOKUP(AR366,評価表!$B$2:$C$15,2))</f>
        <v/>
      </c>
      <c r="AT366" s="28" t="s">
        <v>1634</v>
      </c>
      <c r="AU366" s="36" t="str">
        <f>IF(AT366="","",VLOOKUP(AT366,評価表!$B$2:$C$15,2))</f>
        <v/>
      </c>
      <c r="AV366" s="28" t="s">
        <v>1634</v>
      </c>
      <c r="AW366" s="37"/>
      <c r="AX366" s="36" t="str">
        <f>IF(AV366="","",VLOOKUP(AV366,評価表!$B$2:$C$15,2))</f>
        <v/>
      </c>
      <c r="AY366" s="28" t="s">
        <v>1634</v>
      </c>
      <c r="AZ366" s="36" t="str">
        <f>IF(AY366="","",VLOOKUP(AY366,評価表!$B$2:$C$15,2))</f>
        <v/>
      </c>
      <c r="BA366" s="28" t="s">
        <v>1634</v>
      </c>
      <c r="BB366" s="36" t="str">
        <f>IF(BA366="","",VLOOKUP(BA366,評価表!$B$2:$C$15,2))</f>
        <v/>
      </c>
      <c r="BC366" s="28" t="s">
        <v>1634</v>
      </c>
      <c r="BD366" s="36" t="str">
        <f>IF(BC366="","",VLOOKUP(BC366,評価表!$B$2:$C$15,2))</f>
        <v/>
      </c>
      <c r="BE366" s="28" t="s">
        <v>1634</v>
      </c>
      <c r="BF366" s="36" t="str">
        <f>IF(BE366="","",VLOOKUP(BE366,評価表!$B$2:$C$15,2))</f>
        <v/>
      </c>
      <c r="BG366" s="37"/>
      <c r="BH366" s="36"/>
      <c r="BI366" s="36"/>
      <c r="BJ366" s="36"/>
      <c r="BK366" s="98">
        <f>MAX(L366:BJ366)</f>
        <v>0</v>
      </c>
      <c r="BL366" s="98">
        <f>MIN(L366:BK366)</f>
        <v>0</v>
      </c>
      <c r="BM366" s="81" t="e">
        <f>IF(BL366="","",VLOOKUP(BL366,評価表!$B$3:$C$15,2))</f>
        <v>#N/A</v>
      </c>
      <c r="BN366" s="98">
        <f>BK366-BL366</f>
        <v>0</v>
      </c>
      <c r="BO366" s="98" t="str">
        <f>E366</f>
        <v>もり　いちか</v>
      </c>
    </row>
    <row r="367" spans="1:67" ht="20.100000000000001" hidden="1" customHeight="1">
      <c r="A367" s="62">
        <v>365</v>
      </c>
      <c r="B367" s="73" t="s">
        <v>1100</v>
      </c>
      <c r="C367" s="65" t="s">
        <v>1138</v>
      </c>
      <c r="D367" s="62" t="s">
        <v>145</v>
      </c>
      <c r="E367" s="62" t="s">
        <v>1139</v>
      </c>
      <c r="F367" s="62" t="s">
        <v>32</v>
      </c>
      <c r="G367" s="78">
        <v>41699</v>
      </c>
      <c r="H367" s="74">
        <f ca="1">DATEDIF($G367,TODAY(),"Y")</f>
        <v>10</v>
      </c>
      <c r="I367" s="82" t="str">
        <f ca="1">CHOOSE(DATEDIF(G367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67" s="62" t="s">
        <v>1140</v>
      </c>
      <c r="K367" s="70"/>
      <c r="L367" s="1"/>
      <c r="M367" s="28"/>
      <c r="N367" s="1"/>
      <c r="O367" s="28"/>
      <c r="P367" s="1"/>
      <c r="Q367" s="28"/>
      <c r="R367" s="37"/>
      <c r="S367" s="1"/>
      <c r="T367" s="28"/>
      <c r="U367" s="1"/>
      <c r="V367" s="28"/>
      <c r="W367" s="1"/>
      <c r="X367" s="28"/>
      <c r="Y367" s="1"/>
      <c r="Z367" s="28"/>
      <c r="AA367" s="1"/>
      <c r="AB367" s="28"/>
      <c r="AC367" s="37"/>
      <c r="AD367" s="1"/>
      <c r="AE367" s="28"/>
      <c r="AF367" s="1"/>
      <c r="AG367" s="28"/>
      <c r="AH367" s="1"/>
      <c r="AI367" s="28"/>
      <c r="AJ367" s="1"/>
      <c r="AK367" s="28"/>
      <c r="AL367" s="1"/>
      <c r="AM367" s="28"/>
      <c r="AN367" s="57"/>
      <c r="AO367" s="1"/>
      <c r="AP367" s="28"/>
      <c r="AQ367" s="36"/>
      <c r="AR367" s="28"/>
      <c r="AS367" s="1"/>
      <c r="AT367" s="28"/>
      <c r="AU367" s="1"/>
      <c r="AV367" s="28"/>
      <c r="AW367" s="37"/>
      <c r="AX367" s="1"/>
      <c r="AY367" s="28"/>
      <c r="AZ367" s="1"/>
      <c r="BA367" s="28"/>
      <c r="BB367" s="1"/>
      <c r="BC367" s="28"/>
      <c r="BD367" s="1"/>
      <c r="BE367" s="28"/>
      <c r="BF367" s="1"/>
      <c r="BG367" s="37"/>
      <c r="BH367" s="1"/>
      <c r="BI367" s="1"/>
      <c r="BJ367" s="1"/>
      <c r="BK367" s="98">
        <f>MAX(L367:BJ367)</f>
        <v>0</v>
      </c>
      <c r="BL367" s="98">
        <f>MIN(L367:BK367)</f>
        <v>0</v>
      </c>
      <c r="BM367" s="81" t="e">
        <f>IF(BL367="","",VLOOKUP(BL367,評価表!$B$3:$C$15,2))</f>
        <v>#N/A</v>
      </c>
      <c r="BN367" s="98">
        <f>BK367-BL367</f>
        <v>0</v>
      </c>
      <c r="BO367" s="98" t="str">
        <f>E367</f>
        <v>さとうはるき</v>
      </c>
    </row>
    <row r="368" spans="1:67" ht="20.100000000000001" hidden="1" customHeight="1">
      <c r="A368" s="62">
        <v>366</v>
      </c>
      <c r="B368" s="73" t="s">
        <v>1141</v>
      </c>
      <c r="C368" s="65" t="s">
        <v>1142</v>
      </c>
      <c r="D368" s="65" t="s">
        <v>1116</v>
      </c>
      <c r="E368" s="62" t="s">
        <v>1143</v>
      </c>
      <c r="F368" s="62" t="s">
        <v>36</v>
      </c>
      <c r="G368" s="84">
        <v>41519</v>
      </c>
      <c r="H368" s="74">
        <f ca="1">DATEDIF($G368,TODAY(),"Y")</f>
        <v>10</v>
      </c>
      <c r="I368" s="82" t="str">
        <f ca="1">CHOOSE(DATEDIF(G368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68" s="62" t="s">
        <v>1144</v>
      </c>
      <c r="K368" s="70"/>
      <c r="L368" s="1"/>
      <c r="M368" s="28" t="str">
        <f>IF(L368="","",VLOOKUP(L368,評価表!$B$2:$C$15,2))</f>
        <v/>
      </c>
      <c r="N368" s="1"/>
      <c r="O368" s="28" t="s">
        <v>1634</v>
      </c>
      <c r="P368" s="1"/>
      <c r="Q368" s="28" t="s">
        <v>1634</v>
      </c>
      <c r="R368" s="37"/>
      <c r="S368" s="1"/>
      <c r="T368" s="28" t="s">
        <v>1634</v>
      </c>
      <c r="U368" s="1"/>
      <c r="V368" s="28" t="s">
        <v>1634</v>
      </c>
      <c r="W368" s="1"/>
      <c r="X368" s="28" t="s">
        <v>1634</v>
      </c>
      <c r="Y368" s="1"/>
      <c r="Z368" s="28" t="s">
        <v>1634</v>
      </c>
      <c r="AA368" s="1"/>
      <c r="AB368" s="28" t="s">
        <v>1634</v>
      </c>
      <c r="AC368" s="37"/>
      <c r="AD368" s="1"/>
      <c r="AE368" s="28" t="s">
        <v>1634</v>
      </c>
      <c r="AF368" s="1"/>
      <c r="AG368" s="28" t="s">
        <v>1634</v>
      </c>
      <c r="AH368" s="1"/>
      <c r="AI368" s="28" t="s">
        <v>1634</v>
      </c>
      <c r="AJ368" s="1"/>
      <c r="AK368" s="28" t="s">
        <v>1634</v>
      </c>
      <c r="AL368" s="1"/>
      <c r="AM368" s="28" t="s">
        <v>1634</v>
      </c>
      <c r="AN368" s="37"/>
      <c r="AO368" s="1"/>
      <c r="AP368" s="28" t="s">
        <v>1634</v>
      </c>
      <c r="AQ368" s="36"/>
      <c r="AR368" s="28" t="s">
        <v>1634</v>
      </c>
      <c r="AS368" s="36" t="str">
        <f>IF(AR368="","",VLOOKUP(AR368,評価表!$B$2:$C$15,2))</f>
        <v/>
      </c>
      <c r="AT368" s="28" t="s">
        <v>1634</v>
      </c>
      <c r="AU368" s="36" t="str">
        <f>IF(AT368="","",VLOOKUP(AT368,評価表!$B$2:$C$15,2))</f>
        <v/>
      </c>
      <c r="AV368" s="28" t="s">
        <v>1634</v>
      </c>
      <c r="AW368" s="37"/>
      <c r="AX368" s="36" t="str">
        <f>IF(AV368="","",VLOOKUP(AV368,評価表!$B$2:$C$15,2))</f>
        <v/>
      </c>
      <c r="AY368" s="28" t="s">
        <v>1634</v>
      </c>
      <c r="AZ368" s="36" t="str">
        <f>IF(AY368="","",VLOOKUP(AY368,評価表!$B$2:$C$15,2))</f>
        <v/>
      </c>
      <c r="BA368" s="28" t="s">
        <v>1634</v>
      </c>
      <c r="BB368" s="36" t="str">
        <f>IF(BA368="","",VLOOKUP(BA368,評価表!$B$2:$C$15,2))</f>
        <v/>
      </c>
      <c r="BC368" s="28" t="s">
        <v>1634</v>
      </c>
      <c r="BD368" s="36" t="str">
        <f>IF(BC368="","",VLOOKUP(BC368,評価表!$B$2:$C$15,2))</f>
        <v/>
      </c>
      <c r="BE368" s="28" t="s">
        <v>1634</v>
      </c>
      <c r="BF368" s="36" t="str">
        <f>IF(BE368="","",VLOOKUP(BE368,評価表!$B$2:$C$15,2))</f>
        <v/>
      </c>
      <c r="BG368" s="37"/>
      <c r="BH368" s="36"/>
      <c r="BI368" s="36"/>
      <c r="BJ368" s="36"/>
      <c r="BK368" s="98">
        <f>MAX(L368:BJ368)</f>
        <v>0</v>
      </c>
      <c r="BL368" s="98">
        <f>MIN(L368:BK368)</f>
        <v>0</v>
      </c>
      <c r="BM368" s="81" t="e">
        <f>IF(BL368="","",VLOOKUP(BL368,評価表!$B$3:$C$15,2))</f>
        <v>#N/A</v>
      </c>
      <c r="BN368" s="98">
        <f>BK368-BL368</f>
        <v>0</v>
      </c>
      <c r="BO368" s="98" t="str">
        <f>E368</f>
        <v>いわもと　ちさ</v>
      </c>
    </row>
    <row r="369" spans="1:67" ht="20.100000000000001" hidden="1" customHeight="1">
      <c r="A369" s="62">
        <v>367</v>
      </c>
      <c r="B369" s="73" t="s">
        <v>1145</v>
      </c>
      <c r="C369" s="65" t="s">
        <v>1146</v>
      </c>
      <c r="D369" s="65" t="s">
        <v>1116</v>
      </c>
      <c r="E369" s="62" t="s">
        <v>1147</v>
      </c>
      <c r="F369" s="62" t="s">
        <v>36</v>
      </c>
      <c r="G369" s="83">
        <v>40533</v>
      </c>
      <c r="H369" s="74">
        <f ca="1">DATEDIF($G369,TODAY(),"Y")</f>
        <v>13</v>
      </c>
      <c r="I369" s="82" t="str">
        <f ca="1">CHOOSE(DATEDIF(G369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69" s="62" t="s">
        <v>1144</v>
      </c>
      <c r="K369" s="70"/>
      <c r="L369" s="1"/>
      <c r="M369" s="28" t="str">
        <f>IF(L369="","",VLOOKUP(L369,評価表!$B$2:$C$15,2))</f>
        <v/>
      </c>
      <c r="N369" s="1"/>
      <c r="O369" s="28" t="s">
        <v>1634</v>
      </c>
      <c r="P369" s="1"/>
      <c r="Q369" s="28" t="s">
        <v>1634</v>
      </c>
      <c r="R369" s="37"/>
      <c r="S369" s="1"/>
      <c r="T369" s="28" t="s">
        <v>1634</v>
      </c>
      <c r="U369" s="1"/>
      <c r="V369" s="28" t="s">
        <v>1634</v>
      </c>
      <c r="W369" s="1"/>
      <c r="X369" s="28" t="s">
        <v>1634</v>
      </c>
      <c r="Y369" s="1"/>
      <c r="Z369" s="28" t="s">
        <v>1634</v>
      </c>
      <c r="AA369" s="1"/>
      <c r="AB369" s="28" t="s">
        <v>1634</v>
      </c>
      <c r="AC369" s="37"/>
      <c r="AD369" s="1"/>
      <c r="AE369" s="28" t="s">
        <v>1634</v>
      </c>
      <c r="AF369" s="1"/>
      <c r="AG369" s="28" t="s">
        <v>1634</v>
      </c>
      <c r="AH369" s="1"/>
      <c r="AI369" s="28" t="s">
        <v>1634</v>
      </c>
      <c r="AJ369" s="1"/>
      <c r="AK369" s="28" t="s">
        <v>1634</v>
      </c>
      <c r="AL369" s="1"/>
      <c r="AM369" s="28" t="s">
        <v>1634</v>
      </c>
      <c r="AN369" s="37"/>
      <c r="AO369" s="1"/>
      <c r="AP369" s="28" t="s">
        <v>1634</v>
      </c>
      <c r="AQ369" s="36"/>
      <c r="AR369" s="28" t="s">
        <v>1634</v>
      </c>
      <c r="AS369" s="36" t="str">
        <f>IF(AR369="","",VLOOKUP(AR369,評価表!$B$2:$C$15,2))</f>
        <v/>
      </c>
      <c r="AT369" s="28" t="s">
        <v>1634</v>
      </c>
      <c r="AU369" s="36" t="str">
        <f>IF(AT369="","",VLOOKUP(AT369,評価表!$B$2:$C$15,2))</f>
        <v/>
      </c>
      <c r="AV369" s="28" t="s">
        <v>1634</v>
      </c>
      <c r="AW369" s="37"/>
      <c r="AX369" s="36" t="str">
        <f>IF(AV369="","",VLOOKUP(AV369,評価表!$B$2:$C$15,2))</f>
        <v/>
      </c>
      <c r="AY369" s="28" t="s">
        <v>1634</v>
      </c>
      <c r="AZ369" s="36" t="str">
        <f>IF(AY369="","",VLOOKUP(AY369,評価表!$B$2:$C$15,2))</f>
        <v/>
      </c>
      <c r="BA369" s="28" t="s">
        <v>1634</v>
      </c>
      <c r="BB369" s="36" t="str">
        <f>IF(BA369="","",VLOOKUP(BA369,評価表!$B$2:$C$15,2))</f>
        <v/>
      </c>
      <c r="BC369" s="28" t="s">
        <v>1634</v>
      </c>
      <c r="BD369" s="36" t="str">
        <f>IF(BC369="","",VLOOKUP(BC369,評価表!$B$2:$C$15,2))</f>
        <v/>
      </c>
      <c r="BE369" s="28" t="s">
        <v>1634</v>
      </c>
      <c r="BF369" s="36" t="str">
        <f>IF(BE369="","",VLOOKUP(BE369,評価表!$B$2:$C$15,2))</f>
        <v/>
      </c>
      <c r="BG369" s="37"/>
      <c r="BH369" s="36"/>
      <c r="BI369" s="36"/>
      <c r="BJ369" s="36"/>
      <c r="BK369" s="98">
        <f>MAX(L369:BJ369)</f>
        <v>0</v>
      </c>
      <c r="BL369" s="98">
        <f>MIN(L369:BK369)</f>
        <v>0</v>
      </c>
      <c r="BM369" s="81" t="e">
        <f>IF(BL369="","",VLOOKUP(BL369,評価表!$B$3:$C$15,2))</f>
        <v>#N/A</v>
      </c>
      <c r="BN369" s="98">
        <f>BK369-BL369</f>
        <v>0</v>
      </c>
      <c r="BO369" s="98" t="str">
        <f>E369</f>
        <v>いわもと　なゆき</v>
      </c>
    </row>
    <row r="370" spans="1:67" ht="20.100000000000001" hidden="1" customHeight="1">
      <c r="A370" s="62">
        <v>368</v>
      </c>
      <c r="B370" s="73" t="s">
        <v>1107</v>
      </c>
      <c r="C370" s="65" t="s">
        <v>1148</v>
      </c>
      <c r="D370" s="62" t="s">
        <v>150</v>
      </c>
      <c r="E370" s="62" t="s">
        <v>242</v>
      </c>
      <c r="F370" s="62" t="s">
        <v>32</v>
      </c>
      <c r="G370" s="78">
        <v>40549</v>
      </c>
      <c r="H370" s="74">
        <f ca="1">DATEDIF($G370,TODAY(),"Y")</f>
        <v>13</v>
      </c>
      <c r="I370" s="82" t="str">
        <f ca="1">CHOOSE(DATEDIF(G370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70" s="62" t="s">
        <v>730</v>
      </c>
      <c r="K370" s="70"/>
      <c r="L370" s="1"/>
      <c r="M370" s="28"/>
      <c r="N370" s="1"/>
      <c r="O370" s="28"/>
      <c r="P370" s="1"/>
      <c r="Q370" s="28"/>
      <c r="R370" s="37"/>
      <c r="S370" s="1"/>
      <c r="T370" s="28"/>
      <c r="U370" s="1"/>
      <c r="V370" s="28"/>
      <c r="W370" s="1"/>
      <c r="X370" s="28"/>
      <c r="Y370" s="1"/>
      <c r="Z370" s="28"/>
      <c r="AA370" s="1"/>
      <c r="AB370" s="28"/>
      <c r="AC370" s="37"/>
      <c r="AD370" s="1"/>
      <c r="AE370" s="28"/>
      <c r="AF370" s="1"/>
      <c r="AG370" s="28"/>
      <c r="AH370" s="1"/>
      <c r="AI370" s="28"/>
      <c r="AJ370" s="1"/>
      <c r="AK370" s="28"/>
      <c r="AL370" s="1"/>
      <c r="AM370" s="28"/>
      <c r="AN370" s="57"/>
      <c r="AO370" s="1"/>
      <c r="AP370" s="28"/>
      <c r="AQ370" s="36"/>
      <c r="AR370" s="28"/>
      <c r="AS370" s="1"/>
      <c r="AT370" s="28"/>
      <c r="AU370" s="1"/>
      <c r="AV370" s="28"/>
      <c r="AW370" s="37"/>
      <c r="AX370" s="1"/>
      <c r="AY370" s="28"/>
      <c r="AZ370" s="1"/>
      <c r="BA370" s="28"/>
      <c r="BB370" s="1"/>
      <c r="BC370" s="28"/>
      <c r="BD370" s="1"/>
      <c r="BE370" s="28"/>
      <c r="BF370" s="1"/>
      <c r="BG370" s="37"/>
      <c r="BH370" s="1"/>
      <c r="BI370" s="1"/>
      <c r="BJ370" s="1"/>
      <c r="BK370" s="98">
        <f>MAX(L370:BJ370)</f>
        <v>0</v>
      </c>
      <c r="BL370" s="98">
        <f>MIN(L370:BK370)</f>
        <v>0</v>
      </c>
      <c r="BM370" s="81" t="e">
        <f>IF(BL370="","",VLOOKUP(BL370,評価表!$B$3:$C$15,2))</f>
        <v>#N/A</v>
      </c>
      <c r="BN370" s="98">
        <f>BK370-BL370</f>
        <v>0</v>
      </c>
      <c r="BO370" s="98" t="str">
        <f>E370</f>
        <v>たけしま　ある</v>
      </c>
    </row>
    <row r="371" spans="1:67" ht="20.100000000000001" customHeight="1">
      <c r="A371" s="62">
        <v>10030</v>
      </c>
      <c r="B371" s="73" t="s">
        <v>1781</v>
      </c>
      <c r="C371" s="74"/>
      <c r="D371" s="80"/>
      <c r="E371" s="62" t="s">
        <v>1680</v>
      </c>
      <c r="F371" s="98" t="s">
        <v>32</v>
      </c>
      <c r="G371" s="99"/>
      <c r="H371" s="98"/>
      <c r="I371" s="98"/>
      <c r="J371" s="98"/>
      <c r="K371" s="69"/>
      <c r="L371" s="1"/>
      <c r="M371" s="28" t="str">
        <f>IF(L371="","",VLOOKUP(L371,評価表!$B$2:$C$15,2))</f>
        <v/>
      </c>
      <c r="N371" s="1"/>
      <c r="O371" s="28" t="s">
        <v>1634</v>
      </c>
      <c r="P371" s="1"/>
      <c r="Q371" s="28" t="s">
        <v>1634</v>
      </c>
      <c r="R371" s="57"/>
      <c r="S371" s="1"/>
      <c r="T371" s="28" t="s">
        <v>1634</v>
      </c>
      <c r="U371" s="1"/>
      <c r="V371" s="28" t="s">
        <v>1634</v>
      </c>
      <c r="W371" s="1"/>
      <c r="X371" s="28" t="s">
        <v>1634</v>
      </c>
      <c r="Y371" s="1"/>
      <c r="Z371" s="28" t="s">
        <v>1634</v>
      </c>
      <c r="AA371" s="1"/>
      <c r="AB371" s="28" t="s">
        <v>1634</v>
      </c>
      <c r="AC371" s="57"/>
      <c r="AD371" s="1"/>
      <c r="AE371" s="28" t="s">
        <v>1634</v>
      </c>
      <c r="AF371" s="1"/>
      <c r="AG371" s="28" t="s">
        <v>1634</v>
      </c>
      <c r="AH371" s="1"/>
      <c r="AI371" s="28" t="s">
        <v>1634</v>
      </c>
      <c r="AJ371" s="1"/>
      <c r="AK371" s="28" t="s">
        <v>1634</v>
      </c>
      <c r="AL371" s="1"/>
      <c r="AM371" s="28" t="s">
        <v>1634</v>
      </c>
      <c r="AN371" s="57" t="s">
        <v>33</v>
      </c>
      <c r="AO371" s="1"/>
      <c r="AP371" s="28" t="s">
        <v>1634</v>
      </c>
      <c r="AQ371" s="1">
        <v>9.26</v>
      </c>
      <c r="AR371" s="28" t="s">
        <v>8</v>
      </c>
      <c r="AS371" s="1"/>
      <c r="AT371" s="28" t="s">
        <v>1634</v>
      </c>
      <c r="AU371" s="1" t="str">
        <f>IF(AT371="","",VLOOKUP(AT371,評価表!$B$2:$C$15,2))</f>
        <v/>
      </c>
      <c r="AV371" s="28" t="s">
        <v>1634</v>
      </c>
      <c r="AW371" s="57"/>
      <c r="AX371" s="1"/>
      <c r="AY371" s="28" t="s">
        <v>1634</v>
      </c>
      <c r="AZ371" s="1" t="str">
        <f>IF(AY371="","",VLOOKUP(AY371,評価表!$B$2:$C$15,2))</f>
        <v/>
      </c>
      <c r="BA371" s="28" t="s">
        <v>1634</v>
      </c>
      <c r="BB371" s="1"/>
      <c r="BC371" s="28" t="s">
        <v>1634</v>
      </c>
      <c r="BD371" s="1" t="str">
        <f>IF(BC371="","",VLOOKUP(BC371,評価表!$B$2:$C$15,2))</f>
        <v/>
      </c>
      <c r="BE371" s="28" t="s">
        <v>1634</v>
      </c>
      <c r="BF371" s="1" t="str">
        <f>IF(BE371="","",VLOOKUP(BE371,評価表!$B$2:$C$15,2))</f>
        <v/>
      </c>
      <c r="BG371" s="57"/>
      <c r="BH371" s="1"/>
      <c r="BI371" s="1"/>
      <c r="BJ371" s="1"/>
      <c r="BK371" s="98">
        <f>MAX(L371:BJ371)</f>
        <v>9.26</v>
      </c>
      <c r="BL371" s="98">
        <f>MIN(L371:BK371)</f>
        <v>9.26</v>
      </c>
      <c r="BM371" s="81" t="str">
        <f>IF(BL371="","",VLOOKUP(BL371,評価表!$B$3:$C$15,2))</f>
        <v>☆７</v>
      </c>
      <c r="BN371" s="98">
        <f>BK371-BL371</f>
        <v>0</v>
      </c>
      <c r="BO371" s="98" t="str">
        <f>E371</f>
        <v>さかいともはる</v>
      </c>
    </row>
    <row r="372" spans="1:67" ht="20.100000000000001" hidden="1" customHeight="1">
      <c r="A372" s="62">
        <v>370</v>
      </c>
      <c r="B372" s="73" t="s">
        <v>1151</v>
      </c>
      <c r="C372" s="65" t="s">
        <v>171</v>
      </c>
      <c r="D372" s="65" t="s">
        <v>915</v>
      </c>
      <c r="E372" s="62" t="s">
        <v>244</v>
      </c>
      <c r="F372" s="62" t="s">
        <v>32</v>
      </c>
      <c r="G372" s="78">
        <v>40488</v>
      </c>
      <c r="H372" s="74">
        <f ca="1">DATEDIF($G372,TODAY(),"Y")</f>
        <v>13</v>
      </c>
      <c r="I372" s="82" t="str">
        <f ca="1">CHOOSE(DATEDIF(G372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72" s="62" t="s">
        <v>1152</v>
      </c>
      <c r="K372" s="70"/>
      <c r="L372" s="1"/>
      <c r="M372" s="28"/>
      <c r="N372" s="1"/>
      <c r="O372" s="28"/>
      <c r="P372" s="1"/>
      <c r="Q372" s="28"/>
      <c r="R372" s="37"/>
      <c r="S372" s="1"/>
      <c r="T372" s="28"/>
      <c r="U372" s="1"/>
      <c r="V372" s="28"/>
      <c r="W372" s="1"/>
      <c r="X372" s="28"/>
      <c r="Y372" s="1"/>
      <c r="Z372" s="28"/>
      <c r="AA372" s="1"/>
      <c r="AB372" s="28"/>
      <c r="AC372" s="37"/>
      <c r="AD372" s="1"/>
      <c r="AE372" s="28"/>
      <c r="AF372" s="1"/>
      <c r="AG372" s="28"/>
      <c r="AH372" s="1"/>
      <c r="AI372" s="28"/>
      <c r="AJ372" s="1"/>
      <c r="AK372" s="28"/>
      <c r="AL372" s="1"/>
      <c r="AM372" s="28"/>
      <c r="AN372" s="57"/>
      <c r="AO372" s="1"/>
      <c r="AP372" s="28"/>
      <c r="AQ372" s="36"/>
      <c r="AR372" s="28"/>
      <c r="AS372" s="1"/>
      <c r="AT372" s="28"/>
      <c r="AU372" s="1"/>
      <c r="AV372" s="28"/>
      <c r="AW372" s="37"/>
      <c r="AX372" s="1"/>
      <c r="AY372" s="28"/>
      <c r="AZ372" s="1"/>
      <c r="BA372" s="28"/>
      <c r="BB372" s="1"/>
      <c r="BC372" s="28"/>
      <c r="BD372" s="1"/>
      <c r="BE372" s="28"/>
      <c r="BF372" s="1"/>
      <c r="BG372" s="37"/>
      <c r="BH372" s="1"/>
      <c r="BI372" s="1"/>
      <c r="BJ372" s="1"/>
      <c r="BK372" s="98">
        <f>MAX(L372:BJ372)</f>
        <v>0</v>
      </c>
      <c r="BL372" s="98">
        <f>MIN(L372:BK372)</f>
        <v>0</v>
      </c>
      <c r="BM372" s="81" t="e">
        <f>IF(BL372="","",VLOOKUP(BL372,評価表!$B$3:$C$15,2))</f>
        <v>#N/A</v>
      </c>
      <c r="BN372" s="98">
        <f>BK372-BL372</f>
        <v>0</v>
      </c>
      <c r="BO372" s="98" t="str">
        <f>E372</f>
        <v>かわいれん</v>
      </c>
    </row>
    <row r="373" spans="1:67" ht="20.100000000000001" hidden="1" customHeight="1">
      <c r="A373" s="62">
        <v>371</v>
      </c>
      <c r="B373" s="73" t="s">
        <v>1153</v>
      </c>
      <c r="C373" s="65" t="s">
        <v>1154</v>
      </c>
      <c r="D373" s="65" t="s">
        <v>556</v>
      </c>
      <c r="E373" s="62" t="s">
        <v>1155</v>
      </c>
      <c r="F373" s="62" t="s">
        <v>36</v>
      </c>
      <c r="G373" s="83">
        <v>41424</v>
      </c>
      <c r="H373" s="74">
        <f ca="1">DATEDIF($G373,TODAY(),"Y")</f>
        <v>11</v>
      </c>
      <c r="I373" s="82" t="str">
        <f ca="1">CHOOSE(DATEDIF(G373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73" s="62" t="s">
        <v>352</v>
      </c>
      <c r="K373" s="70"/>
      <c r="L373" s="1"/>
      <c r="M373" s="28" t="str">
        <f>IF(L373="","",VLOOKUP(L373,評価表!$B$2:$C$15,2))</f>
        <v/>
      </c>
      <c r="N373" s="1"/>
      <c r="O373" s="28" t="s">
        <v>1634</v>
      </c>
      <c r="P373" s="1"/>
      <c r="Q373" s="28" t="s">
        <v>1634</v>
      </c>
      <c r="R373" s="37"/>
      <c r="S373" s="1"/>
      <c r="T373" s="28" t="s">
        <v>1634</v>
      </c>
      <c r="U373" s="1"/>
      <c r="V373" s="28" t="s">
        <v>1634</v>
      </c>
      <c r="W373" s="1"/>
      <c r="X373" s="28" t="s">
        <v>1634</v>
      </c>
      <c r="Y373" s="1"/>
      <c r="Z373" s="28" t="s">
        <v>1634</v>
      </c>
      <c r="AA373" s="1"/>
      <c r="AB373" s="28" t="s">
        <v>1634</v>
      </c>
      <c r="AC373" s="37"/>
      <c r="AD373" s="1"/>
      <c r="AE373" s="28" t="s">
        <v>1634</v>
      </c>
      <c r="AF373" s="1"/>
      <c r="AG373" s="28" t="s">
        <v>1634</v>
      </c>
      <c r="AH373" s="1"/>
      <c r="AI373" s="28" t="s">
        <v>1634</v>
      </c>
      <c r="AJ373" s="1"/>
      <c r="AK373" s="28" t="s">
        <v>1634</v>
      </c>
      <c r="AL373" s="1"/>
      <c r="AM373" s="28" t="s">
        <v>1634</v>
      </c>
      <c r="AN373" s="37"/>
      <c r="AO373" s="1"/>
      <c r="AP373" s="28" t="s">
        <v>1634</v>
      </c>
      <c r="AQ373" s="36"/>
      <c r="AR373" s="28" t="s">
        <v>1634</v>
      </c>
      <c r="AS373" s="36" t="str">
        <f>IF(AR373="","",VLOOKUP(AR373,評価表!$B$2:$C$15,2))</f>
        <v/>
      </c>
      <c r="AT373" s="28" t="s">
        <v>1634</v>
      </c>
      <c r="AU373" s="36" t="str">
        <f>IF(AT373="","",VLOOKUP(AT373,評価表!$B$2:$C$15,2))</f>
        <v/>
      </c>
      <c r="AV373" s="28" t="s">
        <v>1634</v>
      </c>
      <c r="AW373" s="37"/>
      <c r="AX373" s="36" t="str">
        <f>IF(AV373="","",VLOOKUP(AV373,評価表!$B$2:$C$15,2))</f>
        <v/>
      </c>
      <c r="AY373" s="28" t="s">
        <v>1634</v>
      </c>
      <c r="AZ373" s="36" t="str">
        <f>IF(AY373="","",VLOOKUP(AY373,評価表!$B$2:$C$15,2))</f>
        <v/>
      </c>
      <c r="BA373" s="28" t="s">
        <v>1634</v>
      </c>
      <c r="BB373" s="36" t="str">
        <f>IF(BA373="","",VLOOKUP(BA373,評価表!$B$2:$C$15,2))</f>
        <v/>
      </c>
      <c r="BC373" s="28" t="s">
        <v>1634</v>
      </c>
      <c r="BD373" s="36" t="str">
        <f>IF(BC373="","",VLOOKUP(BC373,評価表!$B$2:$C$15,2))</f>
        <v/>
      </c>
      <c r="BE373" s="28" t="s">
        <v>1634</v>
      </c>
      <c r="BF373" s="36" t="str">
        <f>IF(BE373="","",VLOOKUP(BE373,評価表!$B$2:$C$15,2))</f>
        <v/>
      </c>
      <c r="BG373" s="37"/>
      <c r="BH373" s="36"/>
      <c r="BI373" s="36"/>
      <c r="BJ373" s="36"/>
      <c r="BK373" s="98">
        <f>MAX(L373:BJ373)</f>
        <v>0</v>
      </c>
      <c r="BL373" s="98">
        <f>MIN(L373:BK373)</f>
        <v>0</v>
      </c>
      <c r="BM373" s="81" t="e">
        <f>IF(BL373="","",VLOOKUP(BL373,評価表!$B$3:$C$15,2))</f>
        <v>#N/A</v>
      </c>
      <c r="BN373" s="98">
        <f>BK373-BL373</f>
        <v>0</v>
      </c>
      <c r="BO373" s="98" t="str">
        <f>E373</f>
        <v>かねこみゆ</v>
      </c>
    </row>
    <row r="374" spans="1:67" ht="20.100000000000001" hidden="1" customHeight="1">
      <c r="A374" s="62">
        <v>372</v>
      </c>
      <c r="B374" s="73" t="s">
        <v>1156</v>
      </c>
      <c r="C374" s="65" t="s">
        <v>1157</v>
      </c>
      <c r="D374" s="65" t="s">
        <v>1116</v>
      </c>
      <c r="E374" s="62" t="s">
        <v>1158</v>
      </c>
      <c r="F374" s="62" t="s">
        <v>36</v>
      </c>
      <c r="G374" s="84">
        <v>41046</v>
      </c>
      <c r="H374" s="74">
        <f ca="1">DATEDIF($G374,TODAY(),"Y")</f>
        <v>12</v>
      </c>
      <c r="I374" s="82" t="str">
        <f ca="1">CHOOSE(DATEDIF(G374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74" s="62" t="s">
        <v>730</v>
      </c>
      <c r="K374" s="70"/>
      <c r="L374" s="1"/>
      <c r="M374" s="28" t="str">
        <f>IF(L374="","",VLOOKUP(L374,評価表!$B$2:$C$15,2))</f>
        <v/>
      </c>
      <c r="N374" s="1"/>
      <c r="O374" s="28" t="s">
        <v>1634</v>
      </c>
      <c r="P374" s="1"/>
      <c r="Q374" s="28" t="s">
        <v>1634</v>
      </c>
      <c r="R374" s="37"/>
      <c r="S374" s="1"/>
      <c r="T374" s="28" t="s">
        <v>1634</v>
      </c>
      <c r="U374" s="1"/>
      <c r="V374" s="28" t="s">
        <v>1634</v>
      </c>
      <c r="W374" s="1"/>
      <c r="X374" s="28" t="s">
        <v>1634</v>
      </c>
      <c r="Y374" s="1"/>
      <c r="Z374" s="28" t="s">
        <v>1634</v>
      </c>
      <c r="AA374" s="1"/>
      <c r="AB374" s="28" t="s">
        <v>1634</v>
      </c>
      <c r="AC374" s="37"/>
      <c r="AD374" s="1"/>
      <c r="AE374" s="28" t="s">
        <v>1634</v>
      </c>
      <c r="AF374" s="1"/>
      <c r="AG374" s="28" t="s">
        <v>1634</v>
      </c>
      <c r="AH374" s="1"/>
      <c r="AI374" s="28" t="s">
        <v>1634</v>
      </c>
      <c r="AJ374" s="1"/>
      <c r="AK374" s="28" t="s">
        <v>1634</v>
      </c>
      <c r="AL374" s="1"/>
      <c r="AM374" s="28" t="s">
        <v>1634</v>
      </c>
      <c r="AN374" s="37"/>
      <c r="AO374" s="1"/>
      <c r="AP374" s="28" t="s">
        <v>1634</v>
      </c>
      <c r="AQ374" s="36"/>
      <c r="AR374" s="28" t="s">
        <v>1634</v>
      </c>
      <c r="AS374" s="36" t="str">
        <f>IF(AR374="","",VLOOKUP(AR374,評価表!$B$2:$C$15,2))</f>
        <v/>
      </c>
      <c r="AT374" s="28" t="s">
        <v>1634</v>
      </c>
      <c r="AU374" s="36" t="str">
        <f>IF(AT374="","",VLOOKUP(AT374,評価表!$B$2:$C$15,2))</f>
        <v/>
      </c>
      <c r="AV374" s="28" t="s">
        <v>1634</v>
      </c>
      <c r="AW374" s="37"/>
      <c r="AX374" s="36" t="str">
        <f>IF(AV374="","",VLOOKUP(AV374,評価表!$B$2:$C$15,2))</f>
        <v/>
      </c>
      <c r="AY374" s="28" t="s">
        <v>1634</v>
      </c>
      <c r="AZ374" s="36" t="str">
        <f>IF(AY374="","",VLOOKUP(AY374,評価表!$B$2:$C$15,2))</f>
        <v/>
      </c>
      <c r="BA374" s="28" t="s">
        <v>1634</v>
      </c>
      <c r="BB374" s="36" t="str">
        <f>IF(BA374="","",VLOOKUP(BA374,評価表!$B$2:$C$15,2))</f>
        <v/>
      </c>
      <c r="BC374" s="28" t="s">
        <v>1634</v>
      </c>
      <c r="BD374" s="36" t="str">
        <f>IF(BC374="","",VLOOKUP(BC374,評価表!$B$2:$C$15,2))</f>
        <v/>
      </c>
      <c r="BE374" s="28" t="s">
        <v>1634</v>
      </c>
      <c r="BF374" s="36" t="str">
        <f>IF(BE374="","",VLOOKUP(BE374,評価表!$B$2:$C$15,2))</f>
        <v/>
      </c>
      <c r="BG374" s="37"/>
      <c r="BH374" s="36"/>
      <c r="BI374" s="36"/>
      <c r="BJ374" s="36"/>
      <c r="BK374" s="98">
        <f>MAX(L374:BJ374)</f>
        <v>0</v>
      </c>
      <c r="BL374" s="98">
        <f>MIN(L374:BK374)</f>
        <v>0</v>
      </c>
      <c r="BM374" s="81" t="e">
        <f>IF(BL374="","",VLOOKUP(BL374,評価表!$B$3:$C$15,2))</f>
        <v>#N/A</v>
      </c>
      <c r="BN374" s="98">
        <f>BK374-BL374</f>
        <v>0</v>
      </c>
      <c r="BO374" s="98" t="str">
        <f>E374</f>
        <v>はなぶさ　あみ</v>
      </c>
    </row>
    <row r="375" spans="1:67" ht="20.100000000000001" hidden="1" customHeight="1">
      <c r="A375" s="62">
        <v>373</v>
      </c>
      <c r="B375" s="73" t="s">
        <v>1159</v>
      </c>
      <c r="C375" s="65" t="s">
        <v>1160</v>
      </c>
      <c r="D375" s="65" t="s">
        <v>1116</v>
      </c>
      <c r="E375" s="62" t="s">
        <v>1161</v>
      </c>
      <c r="F375" s="62" t="s">
        <v>36</v>
      </c>
      <c r="G375" s="83">
        <v>41505</v>
      </c>
      <c r="H375" s="74">
        <f ca="1">DATEDIF($G375,TODAY(),"Y")</f>
        <v>10</v>
      </c>
      <c r="I375" s="82" t="str">
        <f ca="1">CHOOSE(DATEDIF(G375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75" s="62" t="s">
        <v>1162</v>
      </c>
      <c r="K375" s="70"/>
      <c r="L375" s="1"/>
      <c r="M375" s="28" t="str">
        <f>IF(L375="","",VLOOKUP(L375,評価表!$B$2:$C$15,2))</f>
        <v/>
      </c>
      <c r="N375" s="1"/>
      <c r="O375" s="28" t="s">
        <v>1634</v>
      </c>
      <c r="P375" s="1"/>
      <c r="Q375" s="28" t="s">
        <v>1634</v>
      </c>
      <c r="R375" s="37"/>
      <c r="S375" s="1"/>
      <c r="T375" s="28" t="s">
        <v>1634</v>
      </c>
      <c r="U375" s="1"/>
      <c r="V375" s="28" t="s">
        <v>1634</v>
      </c>
      <c r="W375" s="1"/>
      <c r="X375" s="28" t="s">
        <v>1634</v>
      </c>
      <c r="Y375" s="1"/>
      <c r="Z375" s="28" t="s">
        <v>1634</v>
      </c>
      <c r="AA375" s="1"/>
      <c r="AB375" s="28" t="s">
        <v>1634</v>
      </c>
      <c r="AC375" s="37"/>
      <c r="AD375" s="1"/>
      <c r="AE375" s="28" t="s">
        <v>1634</v>
      </c>
      <c r="AF375" s="1"/>
      <c r="AG375" s="28" t="s">
        <v>1634</v>
      </c>
      <c r="AH375" s="1"/>
      <c r="AI375" s="28" t="s">
        <v>1634</v>
      </c>
      <c r="AJ375" s="1"/>
      <c r="AK375" s="28" t="s">
        <v>1634</v>
      </c>
      <c r="AL375" s="1"/>
      <c r="AM375" s="28" t="s">
        <v>1634</v>
      </c>
      <c r="AN375" s="37"/>
      <c r="AO375" s="1"/>
      <c r="AP375" s="28" t="s">
        <v>1634</v>
      </c>
      <c r="AQ375" s="36"/>
      <c r="AR375" s="28" t="s">
        <v>1634</v>
      </c>
      <c r="AS375" s="36" t="str">
        <f>IF(AR375="","",VLOOKUP(AR375,評価表!$B$2:$C$15,2))</f>
        <v/>
      </c>
      <c r="AT375" s="28" t="s">
        <v>1634</v>
      </c>
      <c r="AU375" s="36" t="str">
        <f>IF(AT375="","",VLOOKUP(AT375,評価表!$B$2:$C$15,2))</f>
        <v/>
      </c>
      <c r="AV375" s="28" t="s">
        <v>1634</v>
      </c>
      <c r="AW375" s="37"/>
      <c r="AX375" s="36" t="str">
        <f>IF(AV375="","",VLOOKUP(AV375,評価表!$B$2:$C$15,2))</f>
        <v/>
      </c>
      <c r="AY375" s="28" t="s">
        <v>1634</v>
      </c>
      <c r="AZ375" s="36" t="str">
        <f>IF(AY375="","",VLOOKUP(AY375,評価表!$B$2:$C$15,2))</f>
        <v/>
      </c>
      <c r="BA375" s="28" t="s">
        <v>1634</v>
      </c>
      <c r="BB375" s="36" t="str">
        <f>IF(BA375="","",VLOOKUP(BA375,評価表!$B$2:$C$15,2))</f>
        <v/>
      </c>
      <c r="BC375" s="28" t="s">
        <v>1634</v>
      </c>
      <c r="BD375" s="36" t="str">
        <f>IF(BC375="","",VLOOKUP(BC375,評価表!$B$2:$C$15,2))</f>
        <v/>
      </c>
      <c r="BE375" s="28" t="s">
        <v>1634</v>
      </c>
      <c r="BF375" s="36" t="str">
        <f>IF(BE375="","",VLOOKUP(BE375,評価表!$B$2:$C$15,2))</f>
        <v/>
      </c>
      <c r="BG375" s="37"/>
      <c r="BH375" s="36"/>
      <c r="BI375" s="36"/>
      <c r="BJ375" s="36"/>
      <c r="BK375" s="98">
        <f>MAX(L375:BJ375)</f>
        <v>0</v>
      </c>
      <c r="BL375" s="98">
        <f>MIN(L375:BK375)</f>
        <v>0</v>
      </c>
      <c r="BM375" s="81" t="e">
        <f>IF(BL375="","",VLOOKUP(BL375,評価表!$B$3:$C$15,2))</f>
        <v>#N/A</v>
      </c>
      <c r="BN375" s="98">
        <f>BK375-BL375</f>
        <v>0</v>
      </c>
      <c r="BO375" s="98" t="str">
        <f>E375</f>
        <v>すがや　ゆうり</v>
      </c>
    </row>
    <row r="376" spans="1:67" ht="20.100000000000001" hidden="1" customHeight="1">
      <c r="A376" s="62">
        <v>374</v>
      </c>
      <c r="B376" s="73" t="s">
        <v>1159</v>
      </c>
      <c r="C376" s="65" t="s">
        <v>1163</v>
      </c>
      <c r="D376" s="65" t="s">
        <v>1116</v>
      </c>
      <c r="E376" s="62" t="s">
        <v>1164</v>
      </c>
      <c r="F376" s="62" t="s">
        <v>36</v>
      </c>
      <c r="G376" s="83">
        <v>42719</v>
      </c>
      <c r="H376" s="74">
        <f ca="1">DATEDIF($G376,TODAY(),"Y")</f>
        <v>7</v>
      </c>
      <c r="I376" s="82" t="str">
        <f ca="1">CHOOSE(DATEDIF(G376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376" s="62" t="s">
        <v>1165</v>
      </c>
      <c r="K376" s="70"/>
      <c r="L376" s="1"/>
      <c r="M376" s="28" t="str">
        <f>IF(L376="","",VLOOKUP(L376,評価表!$B$2:$C$15,2))</f>
        <v/>
      </c>
      <c r="N376" s="1"/>
      <c r="O376" s="28" t="s">
        <v>1634</v>
      </c>
      <c r="P376" s="1"/>
      <c r="Q376" s="28" t="s">
        <v>1634</v>
      </c>
      <c r="R376" s="37"/>
      <c r="S376" s="1"/>
      <c r="T376" s="28" t="s">
        <v>1634</v>
      </c>
      <c r="U376" s="1"/>
      <c r="V376" s="28" t="s">
        <v>1634</v>
      </c>
      <c r="W376" s="1"/>
      <c r="X376" s="28" t="s">
        <v>1634</v>
      </c>
      <c r="Y376" s="1"/>
      <c r="Z376" s="28" t="s">
        <v>1634</v>
      </c>
      <c r="AA376" s="1"/>
      <c r="AB376" s="28" t="s">
        <v>1634</v>
      </c>
      <c r="AC376" s="37"/>
      <c r="AD376" s="1"/>
      <c r="AE376" s="28" t="s">
        <v>1634</v>
      </c>
      <c r="AF376" s="1"/>
      <c r="AG376" s="28" t="s">
        <v>1634</v>
      </c>
      <c r="AH376" s="1"/>
      <c r="AI376" s="28" t="s">
        <v>1634</v>
      </c>
      <c r="AJ376" s="1"/>
      <c r="AK376" s="28" t="s">
        <v>1634</v>
      </c>
      <c r="AL376" s="1"/>
      <c r="AM376" s="28" t="s">
        <v>1634</v>
      </c>
      <c r="AN376" s="37"/>
      <c r="AO376" s="1"/>
      <c r="AP376" s="28" t="s">
        <v>1634</v>
      </c>
      <c r="AQ376" s="36"/>
      <c r="AR376" s="28" t="s">
        <v>1634</v>
      </c>
      <c r="AS376" s="36" t="str">
        <f>IF(AR376="","",VLOOKUP(AR376,評価表!$B$2:$C$15,2))</f>
        <v/>
      </c>
      <c r="AT376" s="28" t="s">
        <v>1634</v>
      </c>
      <c r="AU376" s="36" t="str">
        <f>IF(AT376="","",VLOOKUP(AT376,評価表!$B$2:$C$15,2))</f>
        <v/>
      </c>
      <c r="AV376" s="28" t="s">
        <v>1634</v>
      </c>
      <c r="AW376" s="37"/>
      <c r="AX376" s="36" t="str">
        <f>IF(AV376="","",VLOOKUP(AV376,評価表!$B$2:$C$15,2))</f>
        <v/>
      </c>
      <c r="AY376" s="28" t="s">
        <v>1634</v>
      </c>
      <c r="AZ376" s="36" t="str">
        <f>IF(AY376="","",VLOOKUP(AY376,評価表!$B$2:$C$15,2))</f>
        <v/>
      </c>
      <c r="BA376" s="28" t="s">
        <v>1634</v>
      </c>
      <c r="BB376" s="36" t="str">
        <f>IF(BA376="","",VLOOKUP(BA376,評価表!$B$2:$C$15,2))</f>
        <v/>
      </c>
      <c r="BC376" s="28" t="s">
        <v>1634</v>
      </c>
      <c r="BD376" s="36" t="str">
        <f>IF(BC376="","",VLOOKUP(BC376,評価表!$B$2:$C$15,2))</f>
        <v/>
      </c>
      <c r="BE376" s="28" t="s">
        <v>1634</v>
      </c>
      <c r="BF376" s="36" t="str">
        <f>IF(BE376="","",VLOOKUP(BE376,評価表!$B$2:$C$15,2))</f>
        <v/>
      </c>
      <c r="BG376" s="37"/>
      <c r="BH376" s="36"/>
      <c r="BI376" s="36"/>
      <c r="BJ376" s="36"/>
      <c r="BK376" s="98">
        <f>MAX(L376:BJ376)</f>
        <v>0</v>
      </c>
      <c r="BL376" s="98">
        <f>MIN(L376:BK376)</f>
        <v>0</v>
      </c>
      <c r="BM376" s="81" t="e">
        <f>IF(BL376="","",VLOOKUP(BL376,評価表!$B$3:$C$15,2))</f>
        <v>#N/A</v>
      </c>
      <c r="BN376" s="98">
        <f>BK376-BL376</f>
        <v>0</v>
      </c>
      <c r="BO376" s="98" t="str">
        <f>E376</f>
        <v>すがや　あいり</v>
      </c>
    </row>
    <row r="377" spans="1:67" ht="20.100000000000001" hidden="1" customHeight="1">
      <c r="A377" s="62">
        <v>375</v>
      </c>
      <c r="B377" s="73" t="s">
        <v>1166</v>
      </c>
      <c r="C377" s="65" t="s">
        <v>1167</v>
      </c>
      <c r="D377" s="62" t="s">
        <v>150</v>
      </c>
      <c r="E377" s="62" t="s">
        <v>245</v>
      </c>
      <c r="F377" s="62" t="s">
        <v>36</v>
      </c>
      <c r="G377" s="78">
        <v>41843</v>
      </c>
      <c r="H377" s="74">
        <f ca="1">DATEDIF($G377,TODAY(),"Y")</f>
        <v>9</v>
      </c>
      <c r="I377" s="82" t="str">
        <f ca="1">CHOOSE(DATEDIF(G377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77" s="62" t="s">
        <v>730</v>
      </c>
      <c r="K377" s="70"/>
      <c r="L377" s="1"/>
      <c r="M377" s="28"/>
      <c r="N377" s="1"/>
      <c r="O377" s="28"/>
      <c r="P377" s="1"/>
      <c r="Q377" s="28"/>
      <c r="R377" s="37"/>
      <c r="S377" s="1"/>
      <c r="T377" s="28"/>
      <c r="U377" s="1"/>
      <c r="V377" s="28"/>
      <c r="W377" s="1"/>
      <c r="X377" s="28"/>
      <c r="Y377" s="1"/>
      <c r="Z377" s="28"/>
      <c r="AA377" s="1"/>
      <c r="AB377" s="28"/>
      <c r="AC377" s="37"/>
      <c r="AD377" s="1"/>
      <c r="AE377" s="28"/>
      <c r="AF377" s="1"/>
      <c r="AG377" s="28"/>
      <c r="AH377" s="1"/>
      <c r="AI377" s="28"/>
      <c r="AJ377" s="1"/>
      <c r="AK377" s="28"/>
      <c r="AL377" s="1"/>
      <c r="AM377" s="28"/>
      <c r="AN377" s="57"/>
      <c r="AO377" s="1"/>
      <c r="AP377" s="28"/>
      <c r="AQ377" s="36"/>
      <c r="AR377" s="28"/>
      <c r="AS377" s="1"/>
      <c r="AT377" s="28"/>
      <c r="AU377" s="1"/>
      <c r="AV377" s="28"/>
      <c r="AW377" s="37"/>
      <c r="AX377" s="1"/>
      <c r="AY377" s="28"/>
      <c r="AZ377" s="1"/>
      <c r="BA377" s="28"/>
      <c r="BB377" s="1"/>
      <c r="BC377" s="28"/>
      <c r="BD377" s="1"/>
      <c r="BE377" s="28"/>
      <c r="BF377" s="1"/>
      <c r="BG377" s="37"/>
      <c r="BH377" s="1"/>
      <c r="BI377" s="1"/>
      <c r="BJ377" s="1"/>
      <c r="BK377" s="98">
        <f>MAX(L377:BJ377)</f>
        <v>0</v>
      </c>
      <c r="BL377" s="98">
        <f>MIN(L377:BK377)</f>
        <v>0</v>
      </c>
      <c r="BM377" s="81" t="e">
        <f>IF(BL377="","",VLOOKUP(BL377,評価表!$B$3:$C$15,2))</f>
        <v>#N/A</v>
      </c>
      <c r="BN377" s="98">
        <f>BK377-BL377</f>
        <v>0</v>
      </c>
      <c r="BO377" s="98" t="str">
        <f>E377</f>
        <v>やました　りこ</v>
      </c>
    </row>
    <row r="378" spans="1:67" ht="20.100000000000001" hidden="1" customHeight="1">
      <c r="A378" s="62">
        <v>376</v>
      </c>
      <c r="B378" s="73" t="s">
        <v>1112</v>
      </c>
      <c r="C378" s="65" t="s">
        <v>1168</v>
      </c>
      <c r="D378" s="62" t="s">
        <v>1169</v>
      </c>
      <c r="E378" s="62" t="s">
        <v>1170</v>
      </c>
      <c r="F378" s="62" t="s">
        <v>36</v>
      </c>
      <c r="G378" s="78">
        <v>41400</v>
      </c>
      <c r="H378" s="74">
        <f ca="1">DATEDIF($G378,TODAY(),"Y")</f>
        <v>11</v>
      </c>
      <c r="I378" s="82" t="str">
        <f ca="1">CHOOSE(DATEDIF(G378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78" s="62" t="s">
        <v>1099</v>
      </c>
      <c r="K378" s="70"/>
      <c r="L378" s="1"/>
      <c r="M378" s="28"/>
      <c r="N378" s="1"/>
      <c r="O378" s="28"/>
      <c r="P378" s="1"/>
      <c r="Q378" s="28"/>
      <c r="R378" s="37"/>
      <c r="S378" s="1"/>
      <c r="T378" s="28"/>
      <c r="U378" s="1"/>
      <c r="V378" s="28"/>
      <c r="W378" s="1"/>
      <c r="X378" s="28"/>
      <c r="Y378" s="1"/>
      <c r="Z378" s="28"/>
      <c r="AA378" s="1"/>
      <c r="AB378" s="28"/>
      <c r="AC378" s="37"/>
      <c r="AD378" s="1"/>
      <c r="AE378" s="28"/>
      <c r="AF378" s="1"/>
      <c r="AG378" s="28"/>
      <c r="AH378" s="1"/>
      <c r="AI378" s="28"/>
      <c r="AJ378" s="1"/>
      <c r="AK378" s="28"/>
      <c r="AL378" s="1"/>
      <c r="AM378" s="28"/>
      <c r="AN378" s="57"/>
      <c r="AO378" s="1"/>
      <c r="AP378" s="28"/>
      <c r="AQ378" s="36"/>
      <c r="AR378" s="28"/>
      <c r="AS378" s="1"/>
      <c r="AT378" s="28"/>
      <c r="AU378" s="1"/>
      <c r="AV378" s="28"/>
      <c r="AW378" s="37"/>
      <c r="AX378" s="1"/>
      <c r="AY378" s="28"/>
      <c r="AZ378" s="1"/>
      <c r="BA378" s="28"/>
      <c r="BB378" s="1"/>
      <c r="BC378" s="28"/>
      <c r="BD378" s="1"/>
      <c r="BE378" s="28"/>
      <c r="BF378" s="1"/>
      <c r="BG378" s="37"/>
      <c r="BH378" s="1"/>
      <c r="BI378" s="1"/>
      <c r="BJ378" s="1"/>
      <c r="BK378" s="98">
        <f>MAX(L378:BJ378)</f>
        <v>0</v>
      </c>
      <c r="BL378" s="98">
        <f>MIN(L378:BK378)</f>
        <v>0</v>
      </c>
      <c r="BM378" s="81" t="e">
        <f>IF(BL378="","",VLOOKUP(BL378,評価表!$B$3:$C$15,2))</f>
        <v>#N/A</v>
      </c>
      <c r="BN378" s="98">
        <f>BK378-BL378</f>
        <v>0</v>
      </c>
      <c r="BO378" s="98" t="str">
        <f>E378</f>
        <v>じょ あずさ</v>
      </c>
    </row>
    <row r="379" spans="1:67" ht="20.100000000000001" hidden="1" customHeight="1">
      <c r="A379" s="62">
        <v>377</v>
      </c>
      <c r="B379" s="73" t="s">
        <v>325</v>
      </c>
      <c r="C379" s="65" t="s">
        <v>1171</v>
      </c>
      <c r="D379" s="62" t="s">
        <v>1169</v>
      </c>
      <c r="E379" s="62" t="s">
        <v>246</v>
      </c>
      <c r="F379" s="62" t="s">
        <v>32</v>
      </c>
      <c r="G379" s="78">
        <v>41220</v>
      </c>
      <c r="H379" s="74">
        <f ca="1">DATEDIF($G379,TODAY(),"Y")</f>
        <v>11</v>
      </c>
      <c r="I379" s="82" t="str">
        <f ca="1">CHOOSE(DATEDIF(G379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79" s="62" t="s">
        <v>730</v>
      </c>
      <c r="K379" s="70"/>
      <c r="L379" s="1"/>
      <c r="M379" s="28"/>
      <c r="N379" s="1"/>
      <c r="O379" s="28"/>
      <c r="P379" s="1"/>
      <c r="Q379" s="28"/>
      <c r="R379" s="37"/>
      <c r="S379" s="1"/>
      <c r="T379" s="28"/>
      <c r="U379" s="1"/>
      <c r="V379" s="28"/>
      <c r="W379" s="1"/>
      <c r="X379" s="28"/>
      <c r="Y379" s="1"/>
      <c r="Z379" s="28"/>
      <c r="AA379" s="1"/>
      <c r="AB379" s="28"/>
      <c r="AC379" s="37"/>
      <c r="AD379" s="1"/>
      <c r="AE379" s="28"/>
      <c r="AF379" s="1"/>
      <c r="AG379" s="28"/>
      <c r="AH379" s="1"/>
      <c r="AI379" s="28"/>
      <c r="AJ379" s="1"/>
      <c r="AK379" s="28"/>
      <c r="AL379" s="1"/>
      <c r="AM379" s="28"/>
      <c r="AN379" s="57"/>
      <c r="AO379" s="1"/>
      <c r="AP379" s="28"/>
      <c r="AQ379" s="36"/>
      <c r="AR379" s="28"/>
      <c r="AS379" s="1"/>
      <c r="AT379" s="28"/>
      <c r="AU379" s="1"/>
      <c r="AV379" s="28"/>
      <c r="AW379" s="37"/>
      <c r="AX379" s="1"/>
      <c r="AY379" s="28"/>
      <c r="AZ379" s="1"/>
      <c r="BA379" s="28"/>
      <c r="BB379" s="1"/>
      <c r="BC379" s="28"/>
      <c r="BD379" s="1"/>
      <c r="BE379" s="28"/>
      <c r="BF379" s="1"/>
      <c r="BG379" s="37"/>
      <c r="BH379" s="1"/>
      <c r="BI379" s="1"/>
      <c r="BJ379" s="1"/>
      <c r="BK379" s="98">
        <f>MAX(L379:BJ379)</f>
        <v>0</v>
      </c>
      <c r="BL379" s="98">
        <f>MIN(L379:BK379)</f>
        <v>0</v>
      </c>
      <c r="BM379" s="81" t="e">
        <f>IF(BL379="","",VLOOKUP(BL379,評価表!$B$3:$C$15,2))</f>
        <v>#N/A</v>
      </c>
      <c r="BN379" s="98">
        <f>BK379-BL379</f>
        <v>0</v>
      </c>
      <c r="BO379" s="98" t="str">
        <f>E379</f>
        <v>おだかんた</v>
      </c>
    </row>
    <row r="380" spans="1:67" ht="20.100000000000001" hidden="1" customHeight="1">
      <c r="A380" s="62">
        <v>378</v>
      </c>
      <c r="B380" s="73" t="s">
        <v>1172</v>
      </c>
      <c r="C380" s="65" t="s">
        <v>1173</v>
      </c>
      <c r="D380" s="62" t="s">
        <v>1169</v>
      </c>
      <c r="E380" s="62" t="s">
        <v>1174</v>
      </c>
      <c r="F380" s="62" t="s">
        <v>32</v>
      </c>
      <c r="G380" s="78">
        <v>41949</v>
      </c>
      <c r="H380" s="74">
        <f ca="1">DATEDIF($G380,TODAY(),"Y")</f>
        <v>9</v>
      </c>
      <c r="I380" s="82" t="str">
        <f ca="1">CHOOSE(DATEDIF(G380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80" s="62" t="s">
        <v>1175</v>
      </c>
      <c r="K380" s="70"/>
      <c r="L380" s="1"/>
      <c r="M380" s="28"/>
      <c r="N380" s="1"/>
      <c r="O380" s="28"/>
      <c r="P380" s="1"/>
      <c r="Q380" s="28"/>
      <c r="R380" s="37"/>
      <c r="S380" s="1"/>
      <c r="T380" s="28"/>
      <c r="U380" s="1"/>
      <c r="V380" s="28"/>
      <c r="W380" s="1"/>
      <c r="X380" s="28"/>
      <c r="Y380" s="1"/>
      <c r="Z380" s="28"/>
      <c r="AA380" s="1"/>
      <c r="AB380" s="28"/>
      <c r="AC380" s="37"/>
      <c r="AD380" s="1"/>
      <c r="AE380" s="28"/>
      <c r="AF380" s="1"/>
      <c r="AG380" s="28"/>
      <c r="AH380" s="1"/>
      <c r="AI380" s="28"/>
      <c r="AJ380" s="1"/>
      <c r="AK380" s="28"/>
      <c r="AL380" s="1"/>
      <c r="AM380" s="28"/>
      <c r="AN380" s="57"/>
      <c r="AO380" s="1"/>
      <c r="AP380" s="28"/>
      <c r="AQ380" s="36"/>
      <c r="AR380" s="28"/>
      <c r="AS380" s="1"/>
      <c r="AT380" s="28"/>
      <c r="AU380" s="1"/>
      <c r="AV380" s="28"/>
      <c r="AW380" s="37"/>
      <c r="AX380" s="1"/>
      <c r="AY380" s="28"/>
      <c r="AZ380" s="1"/>
      <c r="BA380" s="28"/>
      <c r="BB380" s="1"/>
      <c r="BC380" s="28"/>
      <c r="BD380" s="1"/>
      <c r="BE380" s="28"/>
      <c r="BF380" s="1"/>
      <c r="BG380" s="37"/>
      <c r="BH380" s="1"/>
      <c r="BI380" s="1"/>
      <c r="BJ380" s="1"/>
      <c r="BK380" s="98">
        <f>MAX(L380:BJ380)</f>
        <v>0</v>
      </c>
      <c r="BL380" s="98">
        <f>MIN(L380:BK380)</f>
        <v>0</v>
      </c>
      <c r="BM380" s="81" t="e">
        <f>IF(BL380="","",VLOOKUP(BL380,評価表!$B$3:$C$15,2))</f>
        <v>#N/A</v>
      </c>
      <c r="BN380" s="98">
        <f>BK380-BL380</f>
        <v>0</v>
      </c>
      <c r="BO380" s="98" t="str">
        <f>E380</f>
        <v>たけだ　こうき</v>
      </c>
    </row>
    <row r="381" spans="1:67" ht="20.100000000000001" hidden="1" customHeight="1">
      <c r="A381" s="62">
        <v>379</v>
      </c>
      <c r="B381" s="73" t="s">
        <v>1176</v>
      </c>
      <c r="C381" s="65" t="s">
        <v>1177</v>
      </c>
      <c r="D381" s="62" t="s">
        <v>145</v>
      </c>
      <c r="E381" s="62" t="s">
        <v>1178</v>
      </c>
      <c r="F381" s="62" t="s">
        <v>32</v>
      </c>
      <c r="G381" s="78">
        <v>41902</v>
      </c>
      <c r="H381" s="74">
        <f ca="1">DATEDIF($G381,TODAY(),"Y")</f>
        <v>9</v>
      </c>
      <c r="I381" s="82" t="str">
        <f ca="1">CHOOSE(DATEDIF(G381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81" s="62" t="s">
        <v>1008</v>
      </c>
      <c r="K381" s="70"/>
      <c r="L381" s="1"/>
      <c r="M381" s="28"/>
      <c r="N381" s="1"/>
      <c r="O381" s="28"/>
      <c r="P381" s="1"/>
      <c r="Q381" s="28"/>
      <c r="R381" s="37"/>
      <c r="S381" s="1"/>
      <c r="T381" s="28"/>
      <c r="U381" s="1"/>
      <c r="V381" s="28"/>
      <c r="W381" s="1"/>
      <c r="X381" s="28"/>
      <c r="Y381" s="1"/>
      <c r="Z381" s="28"/>
      <c r="AA381" s="1"/>
      <c r="AB381" s="28"/>
      <c r="AC381" s="37"/>
      <c r="AD381" s="1"/>
      <c r="AE381" s="28"/>
      <c r="AF381" s="1"/>
      <c r="AG381" s="28"/>
      <c r="AH381" s="1"/>
      <c r="AI381" s="28"/>
      <c r="AJ381" s="1"/>
      <c r="AK381" s="28"/>
      <c r="AL381" s="1"/>
      <c r="AM381" s="28"/>
      <c r="AN381" s="57"/>
      <c r="AO381" s="1"/>
      <c r="AP381" s="28"/>
      <c r="AQ381" s="36"/>
      <c r="AR381" s="28"/>
      <c r="AS381" s="1"/>
      <c r="AT381" s="28"/>
      <c r="AU381" s="1"/>
      <c r="AV381" s="28"/>
      <c r="AW381" s="37"/>
      <c r="AX381" s="1"/>
      <c r="AY381" s="28"/>
      <c r="AZ381" s="1"/>
      <c r="BA381" s="28"/>
      <c r="BB381" s="1"/>
      <c r="BC381" s="28"/>
      <c r="BD381" s="1"/>
      <c r="BE381" s="28"/>
      <c r="BF381" s="1"/>
      <c r="BG381" s="37"/>
      <c r="BH381" s="1"/>
      <c r="BI381" s="1"/>
      <c r="BJ381" s="1"/>
      <c r="BK381" s="98">
        <f>MAX(L381:BJ381)</f>
        <v>0</v>
      </c>
      <c r="BL381" s="98">
        <f>MIN(L381:BK381)</f>
        <v>0</v>
      </c>
      <c r="BM381" s="81" t="e">
        <f>IF(BL381="","",VLOOKUP(BL381,評価表!$B$3:$C$15,2))</f>
        <v>#N/A</v>
      </c>
      <c r="BN381" s="98">
        <f>BK381-BL381</f>
        <v>0</v>
      </c>
      <c r="BO381" s="98" t="str">
        <f>E381</f>
        <v>やまぐちしょう</v>
      </c>
    </row>
    <row r="382" spans="1:67" ht="20.100000000000001" hidden="1" customHeight="1">
      <c r="A382" s="62">
        <v>380</v>
      </c>
      <c r="B382" s="73" t="s">
        <v>1107</v>
      </c>
      <c r="C382" s="65" t="s">
        <v>1179</v>
      </c>
      <c r="D382" s="62" t="s">
        <v>1109</v>
      </c>
      <c r="E382" s="62" t="s">
        <v>1180</v>
      </c>
      <c r="F382" s="62" t="s">
        <v>32</v>
      </c>
      <c r="G382" s="83">
        <v>27687</v>
      </c>
      <c r="H382" s="74">
        <f ca="1">DATEDIF($G382,TODAY(),"Y")</f>
        <v>48</v>
      </c>
      <c r="I382" s="82" t="str">
        <f ca="1">CHOOSE(DATEDIF(G382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382" s="62"/>
      <c r="K382" s="70"/>
      <c r="L382" s="1"/>
      <c r="M382" s="28" t="str">
        <f>IF(L382="","",VLOOKUP(L382,評価表!$B$2:$C$15,2))</f>
        <v/>
      </c>
      <c r="N382" s="1"/>
      <c r="O382" s="28" t="s">
        <v>1634</v>
      </c>
      <c r="P382" s="1"/>
      <c r="Q382" s="28" t="s">
        <v>1634</v>
      </c>
      <c r="R382" s="37"/>
      <c r="S382" s="1"/>
      <c r="T382" s="28" t="s">
        <v>1634</v>
      </c>
      <c r="U382" s="1"/>
      <c r="V382" s="28" t="s">
        <v>1634</v>
      </c>
      <c r="W382" s="1"/>
      <c r="X382" s="28" t="s">
        <v>1634</v>
      </c>
      <c r="Y382" s="1"/>
      <c r="Z382" s="28" t="s">
        <v>1634</v>
      </c>
      <c r="AA382" s="1"/>
      <c r="AB382" s="28" t="s">
        <v>1634</v>
      </c>
      <c r="AC382" s="37"/>
      <c r="AD382" s="1"/>
      <c r="AE382" s="28" t="s">
        <v>1634</v>
      </c>
      <c r="AF382" s="1"/>
      <c r="AG382" s="28" t="s">
        <v>1634</v>
      </c>
      <c r="AH382" s="1"/>
      <c r="AI382" s="28" t="s">
        <v>1634</v>
      </c>
      <c r="AJ382" s="1"/>
      <c r="AK382" s="28" t="s">
        <v>1634</v>
      </c>
      <c r="AL382" s="1"/>
      <c r="AM382" s="28" t="s">
        <v>1634</v>
      </c>
      <c r="AN382" s="37"/>
      <c r="AO382" s="1"/>
      <c r="AP382" s="28" t="s">
        <v>1634</v>
      </c>
      <c r="AQ382" s="36"/>
      <c r="AR382" s="28" t="s">
        <v>1634</v>
      </c>
      <c r="AS382" s="36" t="str">
        <f>IF(AR382="","",VLOOKUP(AR382,評価表!$B$2:$C$15,2))</f>
        <v/>
      </c>
      <c r="AT382" s="28" t="s">
        <v>1634</v>
      </c>
      <c r="AU382" s="36" t="str">
        <f>IF(AT382="","",VLOOKUP(AT382,評価表!$B$2:$C$15,2))</f>
        <v/>
      </c>
      <c r="AV382" s="28" t="s">
        <v>1634</v>
      </c>
      <c r="AW382" s="37"/>
      <c r="AX382" s="36" t="str">
        <f>IF(AV382="","",VLOOKUP(AV382,評価表!$B$2:$C$15,2))</f>
        <v/>
      </c>
      <c r="AY382" s="28" t="s">
        <v>1634</v>
      </c>
      <c r="AZ382" s="36" t="str">
        <f>IF(AY382="","",VLOOKUP(AY382,評価表!$B$2:$C$15,2))</f>
        <v/>
      </c>
      <c r="BA382" s="28" t="s">
        <v>1634</v>
      </c>
      <c r="BB382" s="36" t="str">
        <f>IF(BA382="","",VLOOKUP(BA382,評価表!$B$2:$C$15,2))</f>
        <v/>
      </c>
      <c r="BC382" s="28" t="s">
        <v>1634</v>
      </c>
      <c r="BD382" s="36" t="str">
        <f>IF(BC382="","",VLOOKUP(BC382,評価表!$B$2:$C$15,2))</f>
        <v/>
      </c>
      <c r="BE382" s="28" t="s">
        <v>1634</v>
      </c>
      <c r="BF382" s="36" t="str">
        <f>IF(BE382="","",VLOOKUP(BE382,評価表!$B$2:$C$15,2))</f>
        <v/>
      </c>
      <c r="BG382" s="37"/>
      <c r="BH382" s="36"/>
      <c r="BI382" s="36"/>
      <c r="BJ382" s="36"/>
      <c r="BK382" s="98">
        <f>MAX(L382:BJ382)</f>
        <v>0</v>
      </c>
      <c r="BL382" s="98">
        <f>MIN(L382:BK382)</f>
        <v>0</v>
      </c>
      <c r="BM382" s="81" t="e">
        <f>IF(BL382="","",VLOOKUP(BL382,評価表!$B$3:$C$15,2))</f>
        <v>#N/A</v>
      </c>
      <c r="BN382" s="98">
        <f>BK382-BL382</f>
        <v>0</v>
      </c>
      <c r="BO382" s="98" t="str">
        <f>E382</f>
        <v>こばやし　ただくに</v>
      </c>
    </row>
    <row r="383" spans="1:67" ht="20.100000000000001" hidden="1" customHeight="1">
      <c r="A383" s="62">
        <v>381</v>
      </c>
      <c r="B383" s="73" t="s">
        <v>1176</v>
      </c>
      <c r="C383" s="65" t="s">
        <v>1181</v>
      </c>
      <c r="D383" s="62" t="s">
        <v>146</v>
      </c>
      <c r="E383" s="62" t="s">
        <v>1182</v>
      </c>
      <c r="F383" s="62" t="s">
        <v>36</v>
      </c>
      <c r="G383" s="78">
        <v>40294</v>
      </c>
      <c r="H383" s="62">
        <f ca="1">DATEDIF($G383,TODAY(),"Y")</f>
        <v>14</v>
      </c>
      <c r="I383" s="82" t="str">
        <f ca="1">CHOOSE(DATEDIF(G383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83" s="62" t="s">
        <v>1144</v>
      </c>
      <c r="K383" s="70"/>
      <c r="L383" s="1"/>
      <c r="M383" s="28"/>
      <c r="N383" s="1"/>
      <c r="O383" s="28"/>
      <c r="P383" s="1"/>
      <c r="Q383" s="28"/>
      <c r="R383" s="37"/>
      <c r="S383" s="1"/>
      <c r="T383" s="28"/>
      <c r="U383" s="1"/>
      <c r="V383" s="28"/>
      <c r="W383" s="1"/>
      <c r="X383" s="28"/>
      <c r="Y383" s="1"/>
      <c r="Z383" s="28"/>
      <c r="AA383" s="1"/>
      <c r="AB383" s="28"/>
      <c r="AC383" s="37"/>
      <c r="AD383" s="1"/>
      <c r="AE383" s="28"/>
      <c r="AF383" s="1"/>
      <c r="AG383" s="28"/>
      <c r="AH383" s="1"/>
      <c r="AI383" s="28"/>
      <c r="AJ383" s="1"/>
      <c r="AK383" s="28"/>
      <c r="AL383" s="1"/>
      <c r="AM383" s="28"/>
      <c r="AN383" s="57"/>
      <c r="AO383" s="1"/>
      <c r="AP383" s="28"/>
      <c r="AQ383" s="36"/>
      <c r="AR383" s="28"/>
      <c r="AS383" s="1"/>
      <c r="AT383" s="28"/>
      <c r="AU383" s="1"/>
      <c r="AV383" s="28"/>
      <c r="AW383" s="37"/>
      <c r="AX383" s="1"/>
      <c r="AY383" s="28"/>
      <c r="AZ383" s="1"/>
      <c r="BA383" s="28"/>
      <c r="BB383" s="1"/>
      <c r="BC383" s="28"/>
      <c r="BD383" s="1"/>
      <c r="BE383" s="28"/>
      <c r="BF383" s="1"/>
      <c r="BG383" s="37"/>
      <c r="BH383" s="1"/>
      <c r="BI383" s="1"/>
      <c r="BJ383" s="1"/>
      <c r="BK383" s="98">
        <f>MAX(L383:BJ383)</f>
        <v>0</v>
      </c>
      <c r="BL383" s="98">
        <f>MIN(L383:BK383)</f>
        <v>0</v>
      </c>
      <c r="BM383" s="81" t="e">
        <f>IF(BL383="","",VLOOKUP(BL383,評価表!$B$3:$C$15,2))</f>
        <v>#N/A</v>
      </c>
      <c r="BN383" s="98">
        <f>BK383-BL383</f>
        <v>0</v>
      </c>
      <c r="BO383" s="98" t="str">
        <f>E383</f>
        <v>しみず　ひとみ</v>
      </c>
    </row>
    <row r="384" spans="1:67" ht="20.100000000000001" customHeight="1">
      <c r="A384" s="62">
        <v>284</v>
      </c>
      <c r="B384" s="73" t="s">
        <v>651</v>
      </c>
      <c r="C384" s="65" t="s">
        <v>953</v>
      </c>
      <c r="D384" s="65" t="s">
        <v>146</v>
      </c>
      <c r="E384" s="62" t="s">
        <v>216</v>
      </c>
      <c r="F384" s="62" t="s">
        <v>29</v>
      </c>
      <c r="G384" s="78">
        <v>40785</v>
      </c>
      <c r="H384" s="74">
        <f ca="1">DATEDIF($G384,TODAY(),"Y")</f>
        <v>12</v>
      </c>
      <c r="I384" s="82" t="str">
        <f ca="1">CHOOSE(DATEDIF(G384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84" s="62" t="s">
        <v>954</v>
      </c>
      <c r="K384" s="69"/>
      <c r="L384" s="1"/>
      <c r="M384" s="28" t="str">
        <f>IF(L384="","",VLOOKUP(L384,評価表!$B$2:$C$15,2))</f>
        <v/>
      </c>
      <c r="N384" s="1"/>
      <c r="O384" s="28" t="s">
        <v>1634</v>
      </c>
      <c r="P384" s="1"/>
      <c r="Q384" s="28" t="s">
        <v>1634</v>
      </c>
      <c r="R384" s="57"/>
      <c r="S384" s="1"/>
      <c r="T384" s="28" t="s">
        <v>1634</v>
      </c>
      <c r="U384" s="1"/>
      <c r="V384" s="28" t="s">
        <v>1634</v>
      </c>
      <c r="W384" s="1"/>
      <c r="X384" s="28" t="s">
        <v>1634</v>
      </c>
      <c r="Y384" s="1"/>
      <c r="Z384" s="28" t="s">
        <v>1634</v>
      </c>
      <c r="AA384" s="1"/>
      <c r="AB384" s="28" t="s">
        <v>1634</v>
      </c>
      <c r="AC384" s="57" t="s">
        <v>33</v>
      </c>
      <c r="AD384" s="1"/>
      <c r="AE384" s="28" t="s">
        <v>1634</v>
      </c>
      <c r="AF384" s="1">
        <v>9.27</v>
      </c>
      <c r="AG384" s="28" t="s">
        <v>8</v>
      </c>
      <c r="AH384" s="1"/>
      <c r="AI384" s="28" t="s">
        <v>1634</v>
      </c>
      <c r="AJ384" s="1"/>
      <c r="AK384" s="28" t="s">
        <v>1634</v>
      </c>
      <c r="AL384" s="1"/>
      <c r="AM384" s="28" t="s">
        <v>1634</v>
      </c>
      <c r="AN384" s="57" t="s">
        <v>34</v>
      </c>
      <c r="AO384" s="1"/>
      <c r="AP384" s="28" t="s">
        <v>1634</v>
      </c>
      <c r="AQ384" s="1"/>
      <c r="AR384" s="28" t="s">
        <v>1634</v>
      </c>
      <c r="AS384" s="1">
        <v>9.31</v>
      </c>
      <c r="AT384" s="28" t="s">
        <v>8</v>
      </c>
      <c r="AU384" s="1"/>
      <c r="AV384" s="28" t="s">
        <v>1634</v>
      </c>
      <c r="AW384" s="57"/>
      <c r="AX384" s="1"/>
      <c r="AY384" s="28" t="s">
        <v>1634</v>
      </c>
      <c r="AZ384" s="1" t="str">
        <f>IF(AY384="","",VLOOKUP(AY384,評価表!$B$2:$C$15,2))</f>
        <v/>
      </c>
      <c r="BA384" s="28" t="s">
        <v>1634</v>
      </c>
      <c r="BB384" s="1" t="str">
        <f>IF(BA384="","",VLOOKUP(BA384,評価表!$B$2:$C$15,2))</f>
        <v/>
      </c>
      <c r="BC384" s="28" t="s">
        <v>1634</v>
      </c>
      <c r="BD384" s="1" t="str">
        <f>IF(BC384="","",VLOOKUP(BC384,評価表!$B$2:$C$15,2))</f>
        <v/>
      </c>
      <c r="BE384" s="28" t="s">
        <v>1634</v>
      </c>
      <c r="BF384" s="1" t="str">
        <f>IF(BE384="","",VLOOKUP(BE384,評価表!$B$2:$C$15,2))</f>
        <v/>
      </c>
      <c r="BG384" s="57"/>
      <c r="BH384" s="1"/>
      <c r="BI384" s="1"/>
      <c r="BJ384" s="1"/>
      <c r="BK384" s="98">
        <f>MAX(L384:BJ384)</f>
        <v>9.31</v>
      </c>
      <c r="BL384" s="98">
        <f>MIN(L384:BK384)</f>
        <v>9.27</v>
      </c>
      <c r="BM384" s="81" t="str">
        <f>IF(BL384="","",VLOOKUP(BL384,評価表!$B$3:$C$15,2))</f>
        <v>☆７</v>
      </c>
      <c r="BN384" s="98">
        <f>BK384-BL384</f>
        <v>4.0000000000000924E-2</v>
      </c>
      <c r="BO384" s="98" t="str">
        <f>E384</f>
        <v>やまぐち　ちひろ</v>
      </c>
    </row>
    <row r="385" spans="1:67" ht="20.100000000000001" hidden="1" customHeight="1">
      <c r="A385" s="62">
        <v>383</v>
      </c>
      <c r="B385" s="73" t="s">
        <v>1183</v>
      </c>
      <c r="C385" s="65" t="s">
        <v>1184</v>
      </c>
      <c r="D385" s="62" t="s">
        <v>333</v>
      </c>
      <c r="E385" s="62" t="s">
        <v>1185</v>
      </c>
      <c r="F385" s="62" t="s">
        <v>32</v>
      </c>
      <c r="G385" s="78">
        <v>41637</v>
      </c>
      <c r="H385" s="74">
        <f ca="1">DATEDIF($G385,TODAY(),"Y")</f>
        <v>10</v>
      </c>
      <c r="I385" s="82" t="str">
        <f ca="1">CHOOSE(DATEDIF(G385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85" s="62" t="s">
        <v>1186</v>
      </c>
      <c r="K385" s="70"/>
      <c r="L385" s="1"/>
      <c r="M385" s="28"/>
      <c r="N385" s="1"/>
      <c r="O385" s="28"/>
      <c r="P385" s="1"/>
      <c r="Q385" s="28"/>
      <c r="R385" s="37"/>
      <c r="S385" s="1"/>
      <c r="T385" s="28"/>
      <c r="U385" s="1"/>
      <c r="V385" s="28"/>
      <c r="W385" s="1"/>
      <c r="X385" s="28"/>
      <c r="Y385" s="1"/>
      <c r="Z385" s="28"/>
      <c r="AA385" s="1"/>
      <c r="AB385" s="28"/>
      <c r="AC385" s="37"/>
      <c r="AD385" s="1"/>
      <c r="AE385" s="28"/>
      <c r="AF385" s="1"/>
      <c r="AG385" s="28"/>
      <c r="AH385" s="1"/>
      <c r="AI385" s="28"/>
      <c r="AJ385" s="1"/>
      <c r="AK385" s="28"/>
      <c r="AL385" s="1"/>
      <c r="AM385" s="28"/>
      <c r="AN385" s="57"/>
      <c r="AO385" s="1"/>
      <c r="AP385" s="28"/>
      <c r="AQ385" s="36"/>
      <c r="AR385" s="28"/>
      <c r="AS385" s="1"/>
      <c r="AT385" s="28"/>
      <c r="AU385" s="1"/>
      <c r="AV385" s="28"/>
      <c r="AW385" s="37"/>
      <c r="AX385" s="1"/>
      <c r="AY385" s="28"/>
      <c r="AZ385" s="1"/>
      <c r="BA385" s="28"/>
      <c r="BB385" s="1"/>
      <c r="BC385" s="28"/>
      <c r="BD385" s="1"/>
      <c r="BE385" s="28"/>
      <c r="BF385" s="1"/>
      <c r="BG385" s="37"/>
      <c r="BH385" s="1"/>
      <c r="BI385" s="1"/>
      <c r="BJ385" s="1"/>
      <c r="BK385" s="98">
        <f>MAX(L385:BJ385)</f>
        <v>0</v>
      </c>
      <c r="BL385" s="98">
        <f>MIN(L385:BK385)</f>
        <v>0</v>
      </c>
      <c r="BM385" s="81" t="e">
        <f>IF(BL385="","",VLOOKUP(BL385,評価表!$B$3:$C$15,2))</f>
        <v>#N/A</v>
      </c>
      <c r="BN385" s="98">
        <f>BK385-BL385</f>
        <v>0</v>
      </c>
      <c r="BO385" s="98" t="str">
        <f>E385</f>
        <v>のむら　ゆうと</v>
      </c>
    </row>
    <row r="386" spans="1:67" ht="20.100000000000001" hidden="1" customHeight="1">
      <c r="A386" s="62">
        <v>384</v>
      </c>
      <c r="B386" s="73" t="s">
        <v>1176</v>
      </c>
      <c r="C386" s="65" t="s">
        <v>1187</v>
      </c>
      <c r="D386" s="62" t="s">
        <v>1109</v>
      </c>
      <c r="E386" s="62" t="s">
        <v>1188</v>
      </c>
      <c r="F386" s="62" t="s">
        <v>32</v>
      </c>
      <c r="G386" s="83">
        <v>40754</v>
      </c>
      <c r="H386" s="74">
        <f ca="1">DATEDIF($G386,TODAY(),"Y")</f>
        <v>12</v>
      </c>
      <c r="I386" s="82" t="str">
        <f ca="1">CHOOSE(DATEDIF(G386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86" s="62"/>
      <c r="K386" s="70"/>
      <c r="L386" s="1"/>
      <c r="M386" s="28" t="str">
        <f>IF(L386="","",VLOOKUP(L386,評価表!$B$2:$C$15,2))</f>
        <v/>
      </c>
      <c r="N386" s="1"/>
      <c r="O386" s="28" t="s">
        <v>1634</v>
      </c>
      <c r="P386" s="1"/>
      <c r="Q386" s="28" t="s">
        <v>1634</v>
      </c>
      <c r="R386" s="37"/>
      <c r="S386" s="1"/>
      <c r="T386" s="28" t="s">
        <v>1634</v>
      </c>
      <c r="U386" s="1"/>
      <c r="V386" s="28" t="s">
        <v>1634</v>
      </c>
      <c r="W386" s="1"/>
      <c r="X386" s="28" t="s">
        <v>1634</v>
      </c>
      <c r="Y386" s="1"/>
      <c r="Z386" s="28" t="s">
        <v>1634</v>
      </c>
      <c r="AA386" s="1"/>
      <c r="AB386" s="28" t="s">
        <v>1634</v>
      </c>
      <c r="AC386" s="37"/>
      <c r="AD386" s="1"/>
      <c r="AE386" s="28" t="s">
        <v>1634</v>
      </c>
      <c r="AF386" s="1"/>
      <c r="AG386" s="28" t="s">
        <v>1634</v>
      </c>
      <c r="AH386" s="1"/>
      <c r="AI386" s="28" t="s">
        <v>1634</v>
      </c>
      <c r="AJ386" s="1"/>
      <c r="AK386" s="28" t="s">
        <v>1634</v>
      </c>
      <c r="AL386" s="1"/>
      <c r="AM386" s="28" t="s">
        <v>1634</v>
      </c>
      <c r="AN386" s="37"/>
      <c r="AO386" s="1"/>
      <c r="AP386" s="28" t="s">
        <v>1634</v>
      </c>
      <c r="AQ386" s="36"/>
      <c r="AR386" s="28" t="s">
        <v>1634</v>
      </c>
      <c r="AS386" s="36" t="str">
        <f>IF(AR386="","",VLOOKUP(AR386,評価表!$B$2:$C$15,2))</f>
        <v/>
      </c>
      <c r="AT386" s="28" t="s">
        <v>1634</v>
      </c>
      <c r="AU386" s="36" t="str">
        <f>IF(AT386="","",VLOOKUP(AT386,評価表!$B$2:$C$15,2))</f>
        <v/>
      </c>
      <c r="AV386" s="28" t="s">
        <v>1634</v>
      </c>
      <c r="AW386" s="37"/>
      <c r="AX386" s="36" t="str">
        <f>IF(AV386="","",VLOOKUP(AV386,評価表!$B$2:$C$15,2))</f>
        <v/>
      </c>
      <c r="AY386" s="28" t="s">
        <v>1634</v>
      </c>
      <c r="AZ386" s="36" t="str">
        <f>IF(AY386="","",VLOOKUP(AY386,評価表!$B$2:$C$15,2))</f>
        <v/>
      </c>
      <c r="BA386" s="28" t="s">
        <v>1634</v>
      </c>
      <c r="BB386" s="36" t="str">
        <f>IF(BA386="","",VLOOKUP(BA386,評価表!$B$2:$C$15,2))</f>
        <v/>
      </c>
      <c r="BC386" s="28" t="s">
        <v>1634</v>
      </c>
      <c r="BD386" s="36" t="str">
        <f>IF(BC386="","",VLOOKUP(BC386,評価表!$B$2:$C$15,2))</f>
        <v/>
      </c>
      <c r="BE386" s="28" t="s">
        <v>1634</v>
      </c>
      <c r="BF386" s="36" t="str">
        <f>IF(BE386="","",VLOOKUP(BE386,評価表!$B$2:$C$15,2))</f>
        <v/>
      </c>
      <c r="BG386" s="37"/>
      <c r="BH386" s="36"/>
      <c r="BI386" s="36"/>
      <c r="BJ386" s="36"/>
      <c r="BK386" s="98">
        <f>MAX(L386:BJ386)</f>
        <v>0</v>
      </c>
      <c r="BL386" s="98">
        <f>MIN(L386:BK386)</f>
        <v>0</v>
      </c>
      <c r="BM386" s="81" t="e">
        <f>IF(BL386="","",VLOOKUP(BL386,評価表!$B$3:$C$15,2))</f>
        <v>#N/A</v>
      </c>
      <c r="BN386" s="98">
        <f>BK386-BL386</f>
        <v>0</v>
      </c>
      <c r="BO386" s="98" t="str">
        <f>E386</f>
        <v>ふじもとゆうま</v>
      </c>
    </row>
    <row r="387" spans="1:67" ht="20.100000000000001" hidden="1" customHeight="1">
      <c r="A387" s="62">
        <v>385</v>
      </c>
      <c r="B387" s="73" t="s">
        <v>1176</v>
      </c>
      <c r="C387" s="65" t="s">
        <v>1189</v>
      </c>
      <c r="D387" s="62" t="s">
        <v>1109</v>
      </c>
      <c r="E387" s="62" t="s">
        <v>1190</v>
      </c>
      <c r="F387" s="62" t="s">
        <v>36</v>
      </c>
      <c r="G387" s="83">
        <v>30912</v>
      </c>
      <c r="H387" s="74">
        <f ca="1">DATEDIF($G387,TODAY(),"Y")</f>
        <v>39</v>
      </c>
      <c r="I387" s="82" t="str">
        <f ca="1">CHOOSE(DATEDIF(G387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387" s="62"/>
      <c r="K387" s="70"/>
      <c r="L387" s="1"/>
      <c r="M387" s="28" t="str">
        <f>IF(L387="","",VLOOKUP(L387,評価表!$B$2:$C$15,2))</f>
        <v/>
      </c>
      <c r="N387" s="1"/>
      <c r="O387" s="28" t="s">
        <v>1634</v>
      </c>
      <c r="P387" s="1"/>
      <c r="Q387" s="28" t="s">
        <v>1634</v>
      </c>
      <c r="R387" s="37"/>
      <c r="S387" s="1"/>
      <c r="T387" s="28" t="s">
        <v>1634</v>
      </c>
      <c r="U387" s="1"/>
      <c r="V387" s="28" t="s">
        <v>1634</v>
      </c>
      <c r="W387" s="1"/>
      <c r="X387" s="28" t="s">
        <v>1634</v>
      </c>
      <c r="Y387" s="1"/>
      <c r="Z387" s="28" t="s">
        <v>1634</v>
      </c>
      <c r="AA387" s="1"/>
      <c r="AB387" s="28" t="s">
        <v>1634</v>
      </c>
      <c r="AC387" s="37"/>
      <c r="AD387" s="1"/>
      <c r="AE387" s="28" t="s">
        <v>1634</v>
      </c>
      <c r="AF387" s="1"/>
      <c r="AG387" s="28" t="s">
        <v>1634</v>
      </c>
      <c r="AH387" s="1"/>
      <c r="AI387" s="28" t="s">
        <v>1634</v>
      </c>
      <c r="AJ387" s="1"/>
      <c r="AK387" s="28" t="s">
        <v>1634</v>
      </c>
      <c r="AL387" s="1"/>
      <c r="AM387" s="28" t="s">
        <v>1634</v>
      </c>
      <c r="AN387" s="37"/>
      <c r="AO387" s="1"/>
      <c r="AP387" s="28" t="s">
        <v>1634</v>
      </c>
      <c r="AQ387" s="36"/>
      <c r="AR387" s="28" t="s">
        <v>1634</v>
      </c>
      <c r="AS387" s="36" t="str">
        <f>IF(AR387="","",VLOOKUP(AR387,評価表!$B$2:$C$15,2))</f>
        <v/>
      </c>
      <c r="AT387" s="28" t="s">
        <v>1634</v>
      </c>
      <c r="AU387" s="36" t="str">
        <f>IF(AT387="","",VLOOKUP(AT387,評価表!$B$2:$C$15,2))</f>
        <v/>
      </c>
      <c r="AV387" s="28" t="s">
        <v>1634</v>
      </c>
      <c r="AW387" s="37"/>
      <c r="AX387" s="36" t="str">
        <f>IF(AV387="","",VLOOKUP(AV387,評価表!$B$2:$C$15,2))</f>
        <v/>
      </c>
      <c r="AY387" s="28" t="s">
        <v>1634</v>
      </c>
      <c r="AZ387" s="36" t="str">
        <f>IF(AY387="","",VLOOKUP(AY387,評価表!$B$2:$C$15,2))</f>
        <v/>
      </c>
      <c r="BA387" s="28" t="s">
        <v>1634</v>
      </c>
      <c r="BB387" s="36" t="str">
        <f>IF(BA387="","",VLOOKUP(BA387,評価表!$B$2:$C$15,2))</f>
        <v/>
      </c>
      <c r="BC387" s="28" t="s">
        <v>1634</v>
      </c>
      <c r="BD387" s="36" t="str">
        <f>IF(BC387="","",VLOOKUP(BC387,評価表!$B$2:$C$15,2))</f>
        <v/>
      </c>
      <c r="BE387" s="28" t="s">
        <v>1634</v>
      </c>
      <c r="BF387" s="36" t="str">
        <f>IF(BE387="","",VLOOKUP(BE387,評価表!$B$2:$C$15,2))</f>
        <v/>
      </c>
      <c r="BG387" s="37"/>
      <c r="BH387" s="36"/>
      <c r="BI387" s="36"/>
      <c r="BJ387" s="36"/>
      <c r="BK387" s="98">
        <f>MAX(L387:BJ387)</f>
        <v>0</v>
      </c>
      <c r="BL387" s="98">
        <f>MIN(L387:BK387)</f>
        <v>0</v>
      </c>
      <c r="BM387" s="81" t="e">
        <f>IF(BL387="","",VLOOKUP(BL387,評価表!$B$3:$C$15,2))</f>
        <v>#N/A</v>
      </c>
      <c r="BN387" s="98">
        <f>BK387-BL387</f>
        <v>0</v>
      </c>
      <c r="BO387" s="98" t="str">
        <f>E387</f>
        <v>ふじもとるみこ</v>
      </c>
    </row>
    <row r="388" spans="1:67" ht="20.100000000000001" hidden="1" customHeight="1">
      <c r="A388" s="62">
        <v>386</v>
      </c>
      <c r="B388" s="73" t="s">
        <v>1191</v>
      </c>
      <c r="C388" s="65" t="s">
        <v>1192</v>
      </c>
      <c r="D388" s="62" t="s">
        <v>1109</v>
      </c>
      <c r="E388" s="62" t="s">
        <v>1193</v>
      </c>
      <c r="F388" s="62" t="s">
        <v>36</v>
      </c>
      <c r="G388" s="83">
        <v>41690</v>
      </c>
      <c r="H388" s="74">
        <f ca="1">DATEDIF($G388,TODAY(),"Y")</f>
        <v>10</v>
      </c>
      <c r="I388" s="82" t="str">
        <f ca="1">CHOOSE(DATEDIF(G388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88" s="62"/>
      <c r="K388" s="70"/>
      <c r="L388" s="1"/>
      <c r="M388" s="28" t="str">
        <f>IF(L388="","",VLOOKUP(L388,評価表!$B$2:$C$15,2))</f>
        <v/>
      </c>
      <c r="N388" s="1"/>
      <c r="O388" s="28" t="s">
        <v>1634</v>
      </c>
      <c r="P388" s="1"/>
      <c r="Q388" s="28" t="s">
        <v>1634</v>
      </c>
      <c r="R388" s="37"/>
      <c r="S388" s="1"/>
      <c r="T388" s="28" t="s">
        <v>1634</v>
      </c>
      <c r="U388" s="1"/>
      <c r="V388" s="28" t="s">
        <v>1634</v>
      </c>
      <c r="W388" s="1"/>
      <c r="X388" s="28" t="s">
        <v>1634</v>
      </c>
      <c r="Y388" s="1"/>
      <c r="Z388" s="28" t="s">
        <v>1634</v>
      </c>
      <c r="AA388" s="1"/>
      <c r="AB388" s="28" t="s">
        <v>1634</v>
      </c>
      <c r="AC388" s="37"/>
      <c r="AD388" s="1"/>
      <c r="AE388" s="28" t="s">
        <v>1634</v>
      </c>
      <c r="AF388" s="1"/>
      <c r="AG388" s="28" t="s">
        <v>1634</v>
      </c>
      <c r="AH388" s="1"/>
      <c r="AI388" s="28" t="s">
        <v>1634</v>
      </c>
      <c r="AJ388" s="1"/>
      <c r="AK388" s="28" t="s">
        <v>1634</v>
      </c>
      <c r="AL388" s="1"/>
      <c r="AM388" s="28" t="s">
        <v>1634</v>
      </c>
      <c r="AN388" s="37"/>
      <c r="AO388" s="1"/>
      <c r="AP388" s="28" t="s">
        <v>1634</v>
      </c>
      <c r="AQ388" s="36"/>
      <c r="AR388" s="28" t="s">
        <v>1634</v>
      </c>
      <c r="AS388" s="36" t="str">
        <f>IF(AR388="","",VLOOKUP(AR388,評価表!$B$2:$C$15,2))</f>
        <v/>
      </c>
      <c r="AT388" s="28" t="s">
        <v>1634</v>
      </c>
      <c r="AU388" s="36" t="str">
        <f>IF(AT388="","",VLOOKUP(AT388,評価表!$B$2:$C$15,2))</f>
        <v/>
      </c>
      <c r="AV388" s="28" t="s">
        <v>1634</v>
      </c>
      <c r="AW388" s="37"/>
      <c r="AX388" s="36" t="str">
        <f>IF(AV388="","",VLOOKUP(AV388,評価表!$B$2:$C$15,2))</f>
        <v/>
      </c>
      <c r="AY388" s="28" t="s">
        <v>1634</v>
      </c>
      <c r="AZ388" s="36" t="str">
        <f>IF(AY388="","",VLOOKUP(AY388,評価表!$B$2:$C$15,2))</f>
        <v/>
      </c>
      <c r="BA388" s="28" t="s">
        <v>1634</v>
      </c>
      <c r="BB388" s="36" t="str">
        <f>IF(BA388="","",VLOOKUP(BA388,評価表!$B$2:$C$15,2))</f>
        <v/>
      </c>
      <c r="BC388" s="28" t="s">
        <v>1634</v>
      </c>
      <c r="BD388" s="36" t="str">
        <f>IF(BC388="","",VLOOKUP(BC388,評価表!$B$2:$C$15,2))</f>
        <v/>
      </c>
      <c r="BE388" s="28" t="s">
        <v>1634</v>
      </c>
      <c r="BF388" s="36" t="str">
        <f>IF(BE388="","",VLOOKUP(BE388,評価表!$B$2:$C$15,2))</f>
        <v/>
      </c>
      <c r="BG388" s="37"/>
      <c r="BH388" s="36"/>
      <c r="BI388" s="36"/>
      <c r="BJ388" s="36"/>
      <c r="BK388" s="98">
        <f>MAX(L388:BJ388)</f>
        <v>0</v>
      </c>
      <c r="BL388" s="98">
        <f>MIN(L388:BK388)</f>
        <v>0</v>
      </c>
      <c r="BM388" s="81" t="e">
        <f>IF(BL388="","",VLOOKUP(BL388,評価表!$B$3:$C$15,2))</f>
        <v>#N/A</v>
      </c>
      <c r="BN388" s="98">
        <f>BK388-BL388</f>
        <v>0</v>
      </c>
      <c r="BO388" s="98" t="str">
        <f>E388</f>
        <v>ふじもとらさら</v>
      </c>
    </row>
    <row r="389" spans="1:67" ht="20.100000000000001" hidden="1" customHeight="1">
      <c r="A389" s="62">
        <v>387</v>
      </c>
      <c r="B389" s="73" t="s">
        <v>366</v>
      </c>
      <c r="C389" s="65" t="s">
        <v>1194</v>
      </c>
      <c r="D389" s="62" t="s">
        <v>1109</v>
      </c>
      <c r="E389" s="62" t="s">
        <v>1195</v>
      </c>
      <c r="F389" s="62"/>
      <c r="G389" s="83"/>
      <c r="H389" s="74"/>
      <c r="I389" s="82"/>
      <c r="J389" s="62"/>
      <c r="K389" s="70"/>
      <c r="L389" s="1"/>
      <c r="M389" s="28" t="str">
        <f>IF(L389="","",VLOOKUP(L389,評価表!$B$2:$C$15,2))</f>
        <v/>
      </c>
      <c r="N389" s="1"/>
      <c r="O389" s="28" t="s">
        <v>1634</v>
      </c>
      <c r="P389" s="1"/>
      <c r="Q389" s="28" t="s">
        <v>1634</v>
      </c>
      <c r="R389" s="37"/>
      <c r="S389" s="1"/>
      <c r="T389" s="28" t="s">
        <v>1634</v>
      </c>
      <c r="U389" s="1"/>
      <c r="V389" s="28" t="s">
        <v>1634</v>
      </c>
      <c r="W389" s="1"/>
      <c r="X389" s="28" t="s">
        <v>1634</v>
      </c>
      <c r="Y389" s="1"/>
      <c r="Z389" s="28" t="s">
        <v>1634</v>
      </c>
      <c r="AA389" s="1"/>
      <c r="AB389" s="28" t="s">
        <v>1634</v>
      </c>
      <c r="AC389" s="37"/>
      <c r="AD389" s="1"/>
      <c r="AE389" s="28" t="s">
        <v>1634</v>
      </c>
      <c r="AF389" s="1"/>
      <c r="AG389" s="28" t="s">
        <v>1634</v>
      </c>
      <c r="AH389" s="1"/>
      <c r="AI389" s="28" t="s">
        <v>1634</v>
      </c>
      <c r="AJ389" s="1"/>
      <c r="AK389" s="28" t="s">
        <v>1634</v>
      </c>
      <c r="AL389" s="1"/>
      <c r="AM389" s="28" t="s">
        <v>1634</v>
      </c>
      <c r="AN389" s="37"/>
      <c r="AO389" s="1"/>
      <c r="AP389" s="28" t="s">
        <v>1634</v>
      </c>
      <c r="AQ389" s="36"/>
      <c r="AR389" s="28" t="s">
        <v>1634</v>
      </c>
      <c r="AS389" s="36" t="str">
        <f>IF(AR389="","",VLOOKUP(AR389,評価表!$B$2:$C$15,2))</f>
        <v/>
      </c>
      <c r="AT389" s="28" t="s">
        <v>1634</v>
      </c>
      <c r="AU389" s="36" t="str">
        <f>IF(AT389="","",VLOOKUP(AT389,評価表!$B$2:$C$15,2))</f>
        <v/>
      </c>
      <c r="AV389" s="28" t="s">
        <v>1634</v>
      </c>
      <c r="AW389" s="37"/>
      <c r="AX389" s="36" t="str">
        <f>IF(AV389="","",VLOOKUP(AV389,評価表!$B$2:$C$15,2))</f>
        <v/>
      </c>
      <c r="AY389" s="28" t="s">
        <v>1634</v>
      </c>
      <c r="AZ389" s="36" t="str">
        <f>IF(AY389="","",VLOOKUP(AY389,評価表!$B$2:$C$15,2))</f>
        <v/>
      </c>
      <c r="BA389" s="28" t="s">
        <v>1634</v>
      </c>
      <c r="BB389" s="36" t="str">
        <f>IF(BA389="","",VLOOKUP(BA389,評価表!$B$2:$C$15,2))</f>
        <v/>
      </c>
      <c r="BC389" s="28" t="s">
        <v>1634</v>
      </c>
      <c r="BD389" s="36" t="str">
        <f>IF(BC389="","",VLOOKUP(BC389,評価表!$B$2:$C$15,2))</f>
        <v/>
      </c>
      <c r="BE389" s="28" t="s">
        <v>1634</v>
      </c>
      <c r="BF389" s="36" t="str">
        <f>IF(BE389="","",VLOOKUP(BE389,評価表!$B$2:$C$15,2))</f>
        <v/>
      </c>
      <c r="BG389" s="37"/>
      <c r="BH389" s="36"/>
      <c r="BI389" s="36"/>
      <c r="BJ389" s="36"/>
      <c r="BK389" s="98">
        <f>MAX(L389:BJ389)</f>
        <v>0</v>
      </c>
      <c r="BL389" s="98">
        <f>MIN(L389:BK389)</f>
        <v>0</v>
      </c>
      <c r="BM389" s="81" t="e">
        <f>IF(BL389="","",VLOOKUP(BL389,評価表!$B$3:$C$15,2))</f>
        <v>#N/A</v>
      </c>
      <c r="BN389" s="98">
        <f>BK389-BL389</f>
        <v>0</v>
      </c>
      <c r="BO389" s="98" t="str">
        <f>E389</f>
        <v>きざわ</v>
      </c>
    </row>
    <row r="390" spans="1:67" ht="20.100000000000001" hidden="1" customHeight="1">
      <c r="A390" s="62">
        <v>388</v>
      </c>
      <c r="B390" s="73" t="s">
        <v>1196</v>
      </c>
      <c r="C390" s="65" t="s">
        <v>173</v>
      </c>
      <c r="D390" s="65" t="s">
        <v>915</v>
      </c>
      <c r="E390" s="62" t="s">
        <v>248</v>
      </c>
      <c r="F390" s="62" t="s">
        <v>36</v>
      </c>
      <c r="G390" s="78">
        <v>41202</v>
      </c>
      <c r="H390" s="74">
        <f ca="1">DATEDIF($G390,TODAY(),"Y")</f>
        <v>11</v>
      </c>
      <c r="I390" s="82" t="str">
        <f ca="1">CHOOSE(DATEDIF(G390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90" s="62" t="s">
        <v>1197</v>
      </c>
      <c r="K390" s="70"/>
      <c r="L390" s="1"/>
      <c r="M390" s="28"/>
      <c r="N390" s="1"/>
      <c r="O390" s="28"/>
      <c r="P390" s="1"/>
      <c r="Q390" s="28"/>
      <c r="R390" s="37"/>
      <c r="S390" s="1"/>
      <c r="T390" s="28"/>
      <c r="U390" s="1"/>
      <c r="V390" s="28"/>
      <c r="W390" s="1"/>
      <c r="X390" s="28"/>
      <c r="Y390" s="1"/>
      <c r="Z390" s="28"/>
      <c r="AA390" s="1"/>
      <c r="AB390" s="28"/>
      <c r="AC390" s="37"/>
      <c r="AD390" s="1"/>
      <c r="AE390" s="28"/>
      <c r="AF390" s="1"/>
      <c r="AG390" s="28"/>
      <c r="AH390" s="1"/>
      <c r="AI390" s="28"/>
      <c r="AJ390" s="1"/>
      <c r="AK390" s="28"/>
      <c r="AL390" s="1"/>
      <c r="AM390" s="28"/>
      <c r="AN390" s="57"/>
      <c r="AO390" s="1"/>
      <c r="AP390" s="28"/>
      <c r="AQ390" s="36"/>
      <c r="AR390" s="28"/>
      <c r="AS390" s="1"/>
      <c r="AT390" s="28"/>
      <c r="AU390" s="1"/>
      <c r="AV390" s="28"/>
      <c r="AW390" s="37"/>
      <c r="AX390" s="1"/>
      <c r="AY390" s="28"/>
      <c r="AZ390" s="1"/>
      <c r="BA390" s="28"/>
      <c r="BB390" s="1"/>
      <c r="BC390" s="28"/>
      <c r="BD390" s="1"/>
      <c r="BE390" s="28"/>
      <c r="BF390" s="1"/>
      <c r="BG390" s="37"/>
      <c r="BH390" s="1"/>
      <c r="BI390" s="1"/>
      <c r="BJ390" s="1"/>
      <c r="BK390" s="98">
        <f>MAX(L390:BJ390)</f>
        <v>0</v>
      </c>
      <c r="BL390" s="98">
        <f>MIN(L390:BK390)</f>
        <v>0</v>
      </c>
      <c r="BM390" s="81" t="e">
        <f>IF(BL390="","",VLOOKUP(BL390,評価表!$B$3:$C$15,2))</f>
        <v>#N/A</v>
      </c>
      <c r="BN390" s="98">
        <f>BK390-BL390</f>
        <v>0</v>
      </c>
      <c r="BO390" s="98" t="str">
        <f>E390</f>
        <v>つちや　つむぎ</v>
      </c>
    </row>
    <row r="391" spans="1:67" ht="20.100000000000001" hidden="1" customHeight="1">
      <c r="A391" s="62">
        <v>389</v>
      </c>
      <c r="B391" s="73" t="s">
        <v>1198</v>
      </c>
      <c r="C391" s="65" t="s">
        <v>1199</v>
      </c>
      <c r="D391" s="62" t="s">
        <v>1109</v>
      </c>
      <c r="E391" s="62" t="s">
        <v>1200</v>
      </c>
      <c r="F391" s="62" t="s">
        <v>36</v>
      </c>
      <c r="G391" s="83">
        <v>25093</v>
      </c>
      <c r="H391" s="74">
        <f ca="1">DATEDIF($G391,TODAY(),"Y")</f>
        <v>55</v>
      </c>
      <c r="I391" s="82" t="str">
        <f ca="1">CHOOSE(DATEDIF(G391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391" s="62"/>
      <c r="K391" s="70"/>
      <c r="L391" s="1"/>
      <c r="M391" s="28" t="str">
        <f>IF(L391="","",VLOOKUP(L391,評価表!$B$2:$C$15,2))</f>
        <v/>
      </c>
      <c r="N391" s="1"/>
      <c r="O391" s="28" t="s">
        <v>1634</v>
      </c>
      <c r="P391" s="1"/>
      <c r="Q391" s="28" t="s">
        <v>1634</v>
      </c>
      <c r="R391" s="37"/>
      <c r="S391" s="1"/>
      <c r="T391" s="28" t="s">
        <v>1634</v>
      </c>
      <c r="U391" s="1"/>
      <c r="V391" s="28" t="s">
        <v>1634</v>
      </c>
      <c r="W391" s="1"/>
      <c r="X391" s="28" t="s">
        <v>1634</v>
      </c>
      <c r="Y391" s="1"/>
      <c r="Z391" s="28" t="s">
        <v>1634</v>
      </c>
      <c r="AA391" s="1"/>
      <c r="AB391" s="28" t="s">
        <v>1634</v>
      </c>
      <c r="AC391" s="37"/>
      <c r="AD391" s="1"/>
      <c r="AE391" s="28" t="s">
        <v>1634</v>
      </c>
      <c r="AF391" s="1"/>
      <c r="AG391" s="28" t="s">
        <v>1634</v>
      </c>
      <c r="AH391" s="1"/>
      <c r="AI391" s="28" t="s">
        <v>1634</v>
      </c>
      <c r="AJ391" s="1"/>
      <c r="AK391" s="28" t="s">
        <v>1634</v>
      </c>
      <c r="AL391" s="1"/>
      <c r="AM391" s="28" t="s">
        <v>1634</v>
      </c>
      <c r="AN391" s="37"/>
      <c r="AO391" s="1"/>
      <c r="AP391" s="28" t="s">
        <v>1634</v>
      </c>
      <c r="AQ391" s="36"/>
      <c r="AR391" s="28" t="s">
        <v>1634</v>
      </c>
      <c r="AS391" s="36" t="str">
        <f>IF(AR391="","",VLOOKUP(AR391,評価表!$B$2:$C$15,2))</f>
        <v/>
      </c>
      <c r="AT391" s="28" t="s">
        <v>1634</v>
      </c>
      <c r="AU391" s="36" t="str">
        <f>IF(AT391="","",VLOOKUP(AT391,評価表!$B$2:$C$15,2))</f>
        <v/>
      </c>
      <c r="AV391" s="28" t="s">
        <v>1634</v>
      </c>
      <c r="AW391" s="37"/>
      <c r="AX391" s="36" t="str">
        <f>IF(AV391="","",VLOOKUP(AV391,評価表!$B$2:$C$15,2))</f>
        <v/>
      </c>
      <c r="AY391" s="28" t="s">
        <v>1634</v>
      </c>
      <c r="AZ391" s="36" t="str">
        <f>IF(AY391="","",VLOOKUP(AY391,評価表!$B$2:$C$15,2))</f>
        <v/>
      </c>
      <c r="BA391" s="28" t="s">
        <v>1634</v>
      </c>
      <c r="BB391" s="36" t="str">
        <f>IF(BA391="","",VLOOKUP(BA391,評価表!$B$2:$C$15,2))</f>
        <v/>
      </c>
      <c r="BC391" s="28" t="s">
        <v>1634</v>
      </c>
      <c r="BD391" s="36" t="str">
        <f>IF(BC391="","",VLOOKUP(BC391,評価表!$B$2:$C$15,2))</f>
        <v/>
      </c>
      <c r="BE391" s="28" t="s">
        <v>1634</v>
      </c>
      <c r="BF391" s="36" t="str">
        <f>IF(BE391="","",VLOOKUP(BE391,評価表!$B$2:$C$15,2))</f>
        <v/>
      </c>
      <c r="BG391" s="37"/>
      <c r="BH391" s="36"/>
      <c r="BI391" s="36"/>
      <c r="BJ391" s="36"/>
      <c r="BK391" s="98">
        <f>MAX(L391:BJ391)</f>
        <v>0</v>
      </c>
      <c r="BL391" s="98">
        <f>MIN(L391:BK391)</f>
        <v>0</v>
      </c>
      <c r="BM391" s="81" t="e">
        <f>IF(BL391="","",VLOOKUP(BL391,評価表!$B$3:$C$15,2))</f>
        <v>#N/A</v>
      </c>
      <c r="BN391" s="98">
        <f>BK391-BL391</f>
        <v>0</v>
      </c>
      <c r="BO391" s="98" t="str">
        <f>E391</f>
        <v>しみず　はるみ</v>
      </c>
    </row>
    <row r="392" spans="1:67" ht="20.100000000000001" hidden="1" customHeight="1">
      <c r="A392" s="62">
        <v>390</v>
      </c>
      <c r="B392" s="73" t="s">
        <v>1198</v>
      </c>
      <c r="C392" s="65" t="s">
        <v>1201</v>
      </c>
      <c r="D392" s="62" t="s">
        <v>1109</v>
      </c>
      <c r="E392" s="62" t="s">
        <v>1202</v>
      </c>
      <c r="F392" s="62" t="s">
        <v>36</v>
      </c>
      <c r="G392" s="83">
        <v>41355</v>
      </c>
      <c r="H392" s="74">
        <f ca="1">DATEDIF($G392,TODAY(),"Y")</f>
        <v>11</v>
      </c>
      <c r="I392" s="82" t="str">
        <f ca="1">CHOOSE(DATEDIF(G392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392" s="62"/>
      <c r="K392" s="70"/>
      <c r="L392" s="1"/>
      <c r="M392" s="28" t="str">
        <f>IF(L392="","",VLOOKUP(L392,評価表!$B$2:$C$15,2))</f>
        <v/>
      </c>
      <c r="N392" s="1"/>
      <c r="O392" s="28" t="s">
        <v>1634</v>
      </c>
      <c r="P392" s="1"/>
      <c r="Q392" s="28" t="s">
        <v>1634</v>
      </c>
      <c r="R392" s="37"/>
      <c r="S392" s="1"/>
      <c r="T392" s="28" t="s">
        <v>1634</v>
      </c>
      <c r="U392" s="1"/>
      <c r="V392" s="28" t="s">
        <v>1634</v>
      </c>
      <c r="W392" s="1"/>
      <c r="X392" s="28" t="s">
        <v>1634</v>
      </c>
      <c r="Y392" s="1"/>
      <c r="Z392" s="28" t="s">
        <v>1634</v>
      </c>
      <c r="AA392" s="1"/>
      <c r="AB392" s="28" t="s">
        <v>1634</v>
      </c>
      <c r="AC392" s="37"/>
      <c r="AD392" s="1"/>
      <c r="AE392" s="28" t="s">
        <v>1634</v>
      </c>
      <c r="AF392" s="1"/>
      <c r="AG392" s="28" t="s">
        <v>1634</v>
      </c>
      <c r="AH392" s="1"/>
      <c r="AI392" s="28" t="s">
        <v>1634</v>
      </c>
      <c r="AJ392" s="1"/>
      <c r="AK392" s="28" t="s">
        <v>1634</v>
      </c>
      <c r="AL392" s="1"/>
      <c r="AM392" s="28" t="s">
        <v>1634</v>
      </c>
      <c r="AN392" s="37"/>
      <c r="AO392" s="1"/>
      <c r="AP392" s="28" t="s">
        <v>1634</v>
      </c>
      <c r="AQ392" s="36"/>
      <c r="AR392" s="28" t="s">
        <v>1634</v>
      </c>
      <c r="AS392" s="36" t="str">
        <f>IF(AR392="","",VLOOKUP(AR392,評価表!$B$2:$C$15,2))</f>
        <v/>
      </c>
      <c r="AT392" s="28" t="s">
        <v>1634</v>
      </c>
      <c r="AU392" s="36" t="str">
        <f>IF(AT392="","",VLOOKUP(AT392,評価表!$B$2:$C$15,2))</f>
        <v/>
      </c>
      <c r="AV392" s="28" t="s">
        <v>1634</v>
      </c>
      <c r="AW392" s="37"/>
      <c r="AX392" s="36" t="str">
        <f>IF(AV392="","",VLOOKUP(AV392,評価表!$B$2:$C$15,2))</f>
        <v/>
      </c>
      <c r="AY392" s="28" t="s">
        <v>1634</v>
      </c>
      <c r="AZ392" s="36" t="str">
        <f>IF(AY392="","",VLOOKUP(AY392,評価表!$B$2:$C$15,2))</f>
        <v/>
      </c>
      <c r="BA392" s="28" t="s">
        <v>1634</v>
      </c>
      <c r="BB392" s="36" t="str">
        <f>IF(BA392="","",VLOOKUP(BA392,評価表!$B$2:$C$15,2))</f>
        <v/>
      </c>
      <c r="BC392" s="28" t="s">
        <v>1634</v>
      </c>
      <c r="BD392" s="36" t="str">
        <f>IF(BC392="","",VLOOKUP(BC392,評価表!$B$2:$C$15,2))</f>
        <v/>
      </c>
      <c r="BE392" s="28" t="s">
        <v>1634</v>
      </c>
      <c r="BF392" s="36" t="str">
        <f>IF(BE392="","",VLOOKUP(BE392,評価表!$B$2:$C$15,2))</f>
        <v/>
      </c>
      <c r="BG392" s="37"/>
      <c r="BH392" s="36"/>
      <c r="BI392" s="36"/>
      <c r="BJ392" s="36"/>
      <c r="BK392" s="98">
        <f>MAX(L392:BJ392)</f>
        <v>0</v>
      </c>
      <c r="BL392" s="98">
        <f>MIN(L392:BK392)</f>
        <v>0</v>
      </c>
      <c r="BM392" s="81" t="e">
        <f>IF(BL392="","",VLOOKUP(BL392,評価表!$B$3:$C$15,2))</f>
        <v>#N/A</v>
      </c>
      <c r="BN392" s="98">
        <f>BK392-BL392</f>
        <v>0</v>
      </c>
      <c r="BO392" s="98" t="str">
        <f>E392</f>
        <v>しみず　ちはる</v>
      </c>
    </row>
    <row r="393" spans="1:67" ht="20.100000000000001" hidden="1" customHeight="1">
      <c r="A393" s="62">
        <v>391</v>
      </c>
      <c r="B393" s="73" t="s">
        <v>1196</v>
      </c>
      <c r="C393" s="65" t="s">
        <v>1203</v>
      </c>
      <c r="D393" s="62" t="s">
        <v>142</v>
      </c>
      <c r="E393" s="62" t="s">
        <v>1204</v>
      </c>
      <c r="F393" s="62" t="s">
        <v>36</v>
      </c>
      <c r="G393" s="78">
        <v>42235</v>
      </c>
      <c r="H393" s="74">
        <f ca="1">DATEDIF($G393,TODAY(),"Y")</f>
        <v>8</v>
      </c>
      <c r="I393" s="82" t="str">
        <f ca="1">CHOOSE(DATEDIF(G393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393" s="62" t="s">
        <v>1205</v>
      </c>
      <c r="K393" s="70"/>
      <c r="L393" s="1"/>
      <c r="M393" s="28"/>
      <c r="N393" s="1"/>
      <c r="O393" s="28"/>
      <c r="P393" s="1"/>
      <c r="Q393" s="28"/>
      <c r="R393" s="37"/>
      <c r="S393" s="1"/>
      <c r="T393" s="28"/>
      <c r="U393" s="1"/>
      <c r="V393" s="28"/>
      <c r="W393" s="1"/>
      <c r="X393" s="28"/>
      <c r="Y393" s="1"/>
      <c r="Z393" s="28"/>
      <c r="AA393" s="1"/>
      <c r="AB393" s="28"/>
      <c r="AC393" s="37"/>
      <c r="AD393" s="1"/>
      <c r="AE393" s="28"/>
      <c r="AF393" s="1"/>
      <c r="AG393" s="28"/>
      <c r="AH393" s="1"/>
      <c r="AI393" s="28"/>
      <c r="AJ393" s="1"/>
      <c r="AK393" s="28"/>
      <c r="AL393" s="1"/>
      <c r="AM393" s="28"/>
      <c r="AN393" s="57"/>
      <c r="AO393" s="1"/>
      <c r="AP393" s="28"/>
      <c r="AQ393" s="36"/>
      <c r="AR393" s="28"/>
      <c r="AS393" s="1"/>
      <c r="AT393" s="28"/>
      <c r="AU393" s="1"/>
      <c r="AV393" s="28"/>
      <c r="AW393" s="37"/>
      <c r="AX393" s="1"/>
      <c r="AY393" s="28"/>
      <c r="AZ393" s="1"/>
      <c r="BA393" s="28"/>
      <c r="BB393" s="1"/>
      <c r="BC393" s="28"/>
      <c r="BD393" s="1"/>
      <c r="BE393" s="28"/>
      <c r="BF393" s="1"/>
      <c r="BG393" s="37"/>
      <c r="BH393" s="1"/>
      <c r="BI393" s="1"/>
      <c r="BJ393" s="1"/>
      <c r="BK393" s="98">
        <f>MAX(L393:BJ393)</f>
        <v>0</v>
      </c>
      <c r="BL393" s="98">
        <f>MIN(L393:BK393)</f>
        <v>0</v>
      </c>
      <c r="BM393" s="81" t="e">
        <f>IF(BL393="","",VLOOKUP(BL393,評価表!$B$3:$C$15,2))</f>
        <v>#N/A</v>
      </c>
      <c r="BN393" s="98">
        <f>BK393-BL393</f>
        <v>0</v>
      </c>
      <c r="BO393" s="98" t="str">
        <f>E393</f>
        <v>のじま　さくら</v>
      </c>
    </row>
    <row r="394" spans="1:67" ht="20.100000000000001" hidden="1" customHeight="1">
      <c r="A394" s="62">
        <v>392</v>
      </c>
      <c r="B394" s="73" t="s">
        <v>1206</v>
      </c>
      <c r="C394" s="65" t="s">
        <v>174</v>
      </c>
      <c r="D394" s="62" t="s">
        <v>142</v>
      </c>
      <c r="E394" s="62" t="s">
        <v>249</v>
      </c>
      <c r="F394" s="62" t="s">
        <v>36</v>
      </c>
      <c r="G394" s="78">
        <v>42389</v>
      </c>
      <c r="H394" s="74">
        <f ca="1">DATEDIF($G394,TODAY(),"Y")</f>
        <v>8</v>
      </c>
      <c r="I394" s="82" t="str">
        <f ca="1">CHOOSE(DATEDIF(G394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394" s="62" t="s">
        <v>1207</v>
      </c>
      <c r="K394" s="70"/>
      <c r="L394" s="1"/>
      <c r="M394" s="28"/>
      <c r="N394" s="1"/>
      <c r="O394" s="28"/>
      <c r="P394" s="1"/>
      <c r="Q394" s="28"/>
      <c r="R394" s="37"/>
      <c r="S394" s="1"/>
      <c r="T394" s="28"/>
      <c r="U394" s="1"/>
      <c r="V394" s="28"/>
      <c r="W394" s="1"/>
      <c r="X394" s="28"/>
      <c r="Y394" s="1"/>
      <c r="Z394" s="28"/>
      <c r="AA394" s="1"/>
      <c r="AB394" s="28"/>
      <c r="AC394" s="37"/>
      <c r="AD394" s="1"/>
      <c r="AE394" s="28"/>
      <c r="AF394" s="1"/>
      <c r="AG394" s="28"/>
      <c r="AH394" s="1"/>
      <c r="AI394" s="28"/>
      <c r="AJ394" s="1"/>
      <c r="AK394" s="28"/>
      <c r="AL394" s="1"/>
      <c r="AM394" s="28"/>
      <c r="AN394" s="57"/>
      <c r="AO394" s="1"/>
      <c r="AP394" s="28"/>
      <c r="AQ394" s="36"/>
      <c r="AR394" s="28"/>
      <c r="AS394" s="1"/>
      <c r="AT394" s="28"/>
      <c r="AU394" s="1"/>
      <c r="AV394" s="28"/>
      <c r="AW394" s="37"/>
      <c r="AX394" s="1"/>
      <c r="AY394" s="28"/>
      <c r="AZ394" s="1"/>
      <c r="BA394" s="28"/>
      <c r="BB394" s="1"/>
      <c r="BC394" s="28"/>
      <c r="BD394" s="1"/>
      <c r="BE394" s="28"/>
      <c r="BF394" s="1"/>
      <c r="BG394" s="37"/>
      <c r="BH394" s="1"/>
      <c r="BI394" s="1"/>
      <c r="BJ394" s="1"/>
      <c r="BK394" s="98">
        <f>MAX(L394:BJ394)</f>
        <v>0</v>
      </c>
      <c r="BL394" s="98">
        <f>MIN(L394:BK394)</f>
        <v>0</v>
      </c>
      <c r="BM394" s="81" t="e">
        <f>IF(BL394="","",VLOOKUP(BL394,評価表!$B$3:$C$15,2))</f>
        <v>#N/A</v>
      </c>
      <c r="BN394" s="98">
        <f>BK394-BL394</f>
        <v>0</v>
      </c>
      <c r="BO394" s="98" t="str">
        <f>E394</f>
        <v>こやまみらい</v>
      </c>
    </row>
    <row r="395" spans="1:67" ht="20.100000000000001" hidden="1" customHeight="1">
      <c r="A395" s="62">
        <v>393</v>
      </c>
      <c r="B395" s="73" t="s">
        <v>1208</v>
      </c>
      <c r="C395" s="65" t="s">
        <v>1209</v>
      </c>
      <c r="D395" s="62" t="s">
        <v>1109</v>
      </c>
      <c r="E395" s="62" t="s">
        <v>1210</v>
      </c>
      <c r="F395" s="62" t="s">
        <v>32</v>
      </c>
      <c r="G395" s="83">
        <v>40757</v>
      </c>
      <c r="H395" s="74">
        <f ca="1">DATEDIF($G395,TODAY(),"Y")</f>
        <v>12</v>
      </c>
      <c r="I395" s="82" t="str">
        <f ca="1">CHOOSE(DATEDIF(G395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395" s="62"/>
      <c r="K395" s="70"/>
      <c r="L395" s="1"/>
      <c r="M395" s="28" t="str">
        <f>IF(L395="","",VLOOKUP(L395,評価表!$B$2:$C$15,2))</f>
        <v/>
      </c>
      <c r="N395" s="1"/>
      <c r="O395" s="28" t="s">
        <v>1634</v>
      </c>
      <c r="P395" s="1"/>
      <c r="Q395" s="28" t="s">
        <v>1634</v>
      </c>
      <c r="R395" s="37"/>
      <c r="S395" s="1"/>
      <c r="T395" s="28" t="s">
        <v>1634</v>
      </c>
      <c r="U395" s="1"/>
      <c r="V395" s="28" t="s">
        <v>1634</v>
      </c>
      <c r="W395" s="1"/>
      <c r="X395" s="28" t="s">
        <v>1634</v>
      </c>
      <c r="Y395" s="1"/>
      <c r="Z395" s="28" t="s">
        <v>1634</v>
      </c>
      <c r="AA395" s="1"/>
      <c r="AB395" s="28" t="s">
        <v>1634</v>
      </c>
      <c r="AC395" s="37"/>
      <c r="AD395" s="1"/>
      <c r="AE395" s="28" t="s">
        <v>1634</v>
      </c>
      <c r="AF395" s="1"/>
      <c r="AG395" s="28" t="s">
        <v>1634</v>
      </c>
      <c r="AH395" s="1"/>
      <c r="AI395" s="28" t="s">
        <v>1634</v>
      </c>
      <c r="AJ395" s="1"/>
      <c r="AK395" s="28" t="s">
        <v>1634</v>
      </c>
      <c r="AL395" s="1"/>
      <c r="AM395" s="28" t="s">
        <v>1634</v>
      </c>
      <c r="AN395" s="37"/>
      <c r="AO395" s="1"/>
      <c r="AP395" s="28" t="s">
        <v>1634</v>
      </c>
      <c r="AQ395" s="36"/>
      <c r="AR395" s="28" t="s">
        <v>1634</v>
      </c>
      <c r="AS395" s="36" t="str">
        <f>IF(AR395="","",VLOOKUP(AR395,評価表!$B$2:$C$15,2))</f>
        <v/>
      </c>
      <c r="AT395" s="28" t="s">
        <v>1634</v>
      </c>
      <c r="AU395" s="36" t="str">
        <f>IF(AT395="","",VLOOKUP(AT395,評価表!$B$2:$C$15,2))</f>
        <v/>
      </c>
      <c r="AV395" s="28" t="s">
        <v>1634</v>
      </c>
      <c r="AW395" s="37"/>
      <c r="AX395" s="36" t="str">
        <f>IF(AV395="","",VLOOKUP(AV395,評価表!$B$2:$C$15,2))</f>
        <v/>
      </c>
      <c r="AY395" s="28" t="s">
        <v>1634</v>
      </c>
      <c r="AZ395" s="36" t="str">
        <f>IF(AY395="","",VLOOKUP(AY395,評価表!$B$2:$C$15,2))</f>
        <v/>
      </c>
      <c r="BA395" s="28" t="s">
        <v>1634</v>
      </c>
      <c r="BB395" s="36" t="str">
        <f>IF(BA395="","",VLOOKUP(BA395,評価表!$B$2:$C$15,2))</f>
        <v/>
      </c>
      <c r="BC395" s="28" t="s">
        <v>1634</v>
      </c>
      <c r="BD395" s="36" t="str">
        <f>IF(BC395="","",VLOOKUP(BC395,評価表!$B$2:$C$15,2))</f>
        <v/>
      </c>
      <c r="BE395" s="28" t="s">
        <v>1634</v>
      </c>
      <c r="BF395" s="36" t="str">
        <f>IF(BE395="","",VLOOKUP(BE395,評価表!$B$2:$C$15,2))</f>
        <v/>
      </c>
      <c r="BG395" s="37"/>
      <c r="BH395" s="36"/>
      <c r="BI395" s="36"/>
      <c r="BJ395" s="36"/>
      <c r="BK395" s="98">
        <f>MAX(L395:BJ395)</f>
        <v>0</v>
      </c>
      <c r="BL395" s="98">
        <f>MIN(L395:BK395)</f>
        <v>0</v>
      </c>
      <c r="BM395" s="81" t="e">
        <f>IF(BL395="","",VLOOKUP(BL395,評価表!$B$3:$C$15,2))</f>
        <v>#N/A</v>
      </c>
      <c r="BN395" s="98">
        <f>BK395-BL395</f>
        <v>0</v>
      </c>
      <c r="BO395" s="98" t="str">
        <f>E395</f>
        <v>ひろきゆうと</v>
      </c>
    </row>
    <row r="396" spans="1:67" ht="20.100000000000001" hidden="1" customHeight="1">
      <c r="A396" s="62">
        <v>394</v>
      </c>
      <c r="B396" s="73" t="s">
        <v>1208</v>
      </c>
      <c r="C396" s="65" t="s">
        <v>1211</v>
      </c>
      <c r="D396" s="62" t="s">
        <v>1109</v>
      </c>
      <c r="E396" s="62" t="s">
        <v>1212</v>
      </c>
      <c r="F396" s="62" t="s">
        <v>36</v>
      </c>
      <c r="G396" s="83">
        <v>42090</v>
      </c>
      <c r="H396" s="74">
        <f ca="1">DATEDIF($G396,TODAY(),"Y")</f>
        <v>9</v>
      </c>
      <c r="I396" s="82" t="str">
        <f ca="1">CHOOSE(DATEDIF(G396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96" s="62"/>
      <c r="K396" s="70"/>
      <c r="L396" s="1"/>
      <c r="M396" s="28" t="str">
        <f>IF(L396="","",VLOOKUP(L396,評価表!$B$2:$C$15,2))</f>
        <v/>
      </c>
      <c r="N396" s="1"/>
      <c r="O396" s="28" t="s">
        <v>1634</v>
      </c>
      <c r="P396" s="1"/>
      <c r="Q396" s="28" t="s">
        <v>1634</v>
      </c>
      <c r="R396" s="37"/>
      <c r="S396" s="1"/>
      <c r="T396" s="28" t="s">
        <v>1634</v>
      </c>
      <c r="U396" s="1"/>
      <c r="V396" s="28" t="s">
        <v>1634</v>
      </c>
      <c r="W396" s="1"/>
      <c r="X396" s="28" t="s">
        <v>1634</v>
      </c>
      <c r="Y396" s="1"/>
      <c r="Z396" s="28" t="s">
        <v>1634</v>
      </c>
      <c r="AA396" s="1"/>
      <c r="AB396" s="28" t="s">
        <v>1634</v>
      </c>
      <c r="AC396" s="37"/>
      <c r="AD396" s="1"/>
      <c r="AE396" s="28" t="s">
        <v>1634</v>
      </c>
      <c r="AF396" s="1"/>
      <c r="AG396" s="28" t="s">
        <v>1634</v>
      </c>
      <c r="AH396" s="1"/>
      <c r="AI396" s="28" t="s">
        <v>1634</v>
      </c>
      <c r="AJ396" s="1"/>
      <c r="AK396" s="28" t="s">
        <v>1634</v>
      </c>
      <c r="AL396" s="1"/>
      <c r="AM396" s="28" t="s">
        <v>1634</v>
      </c>
      <c r="AN396" s="37"/>
      <c r="AO396" s="1"/>
      <c r="AP396" s="28" t="s">
        <v>1634</v>
      </c>
      <c r="AQ396" s="36"/>
      <c r="AR396" s="28" t="s">
        <v>1634</v>
      </c>
      <c r="AS396" s="36" t="str">
        <f>IF(AR396="","",VLOOKUP(AR396,評価表!$B$2:$C$15,2))</f>
        <v/>
      </c>
      <c r="AT396" s="28" t="s">
        <v>1634</v>
      </c>
      <c r="AU396" s="36" t="str">
        <f>IF(AT396="","",VLOOKUP(AT396,評価表!$B$2:$C$15,2))</f>
        <v/>
      </c>
      <c r="AV396" s="28" t="s">
        <v>1634</v>
      </c>
      <c r="AW396" s="37"/>
      <c r="AX396" s="36" t="str">
        <f>IF(AV396="","",VLOOKUP(AV396,評価表!$B$2:$C$15,2))</f>
        <v/>
      </c>
      <c r="AY396" s="28" t="s">
        <v>1634</v>
      </c>
      <c r="AZ396" s="36" t="str">
        <f>IF(AY396="","",VLOOKUP(AY396,評価表!$B$2:$C$15,2))</f>
        <v/>
      </c>
      <c r="BA396" s="28" t="s">
        <v>1634</v>
      </c>
      <c r="BB396" s="36" t="str">
        <f>IF(BA396="","",VLOOKUP(BA396,評価表!$B$2:$C$15,2))</f>
        <v/>
      </c>
      <c r="BC396" s="28" t="s">
        <v>1634</v>
      </c>
      <c r="BD396" s="36" t="str">
        <f>IF(BC396="","",VLOOKUP(BC396,評価表!$B$2:$C$15,2))</f>
        <v/>
      </c>
      <c r="BE396" s="28" t="s">
        <v>1634</v>
      </c>
      <c r="BF396" s="36" t="str">
        <f>IF(BE396="","",VLOOKUP(BE396,評価表!$B$2:$C$15,2))</f>
        <v/>
      </c>
      <c r="BG396" s="37"/>
      <c r="BH396" s="36"/>
      <c r="BI396" s="36"/>
      <c r="BJ396" s="36"/>
      <c r="BK396" s="98">
        <f>MAX(L396:BJ396)</f>
        <v>0</v>
      </c>
      <c r="BL396" s="98">
        <f>MIN(L396:BK396)</f>
        <v>0</v>
      </c>
      <c r="BM396" s="81" t="e">
        <f>IF(BL396="","",VLOOKUP(BL396,評価表!$B$3:$C$15,2))</f>
        <v>#N/A</v>
      </c>
      <c r="BN396" s="98">
        <f>BK396-BL396</f>
        <v>0</v>
      </c>
      <c r="BO396" s="98" t="str">
        <f>E396</f>
        <v>ひろきみゆ</v>
      </c>
    </row>
    <row r="397" spans="1:67" ht="20.100000000000001" customHeight="1">
      <c r="A397" s="62">
        <v>500</v>
      </c>
      <c r="B397" s="73" t="s">
        <v>325</v>
      </c>
      <c r="C397" s="62" t="s">
        <v>1429</v>
      </c>
      <c r="D397" s="62" t="s">
        <v>147</v>
      </c>
      <c r="E397" s="62" t="s">
        <v>294</v>
      </c>
      <c r="F397" s="62" t="s">
        <v>36</v>
      </c>
      <c r="G397" s="78">
        <v>41740</v>
      </c>
      <c r="H397" s="74">
        <f ca="1">DATEDIF($G397,TODAY(),"Y")</f>
        <v>10</v>
      </c>
      <c r="I397" s="82" t="str">
        <f ca="1">CHOOSE(DATEDIF(G397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397" s="62" t="s">
        <v>1430</v>
      </c>
      <c r="K397" s="69"/>
      <c r="L397" s="1"/>
      <c r="M397" s="28" t="str">
        <f>IF(L397="","",VLOOKUP(L397,評価表!$B$2:$C$15,2))</f>
        <v/>
      </c>
      <c r="N397" s="1"/>
      <c r="O397" s="28" t="s">
        <v>1634</v>
      </c>
      <c r="P397" s="1"/>
      <c r="Q397" s="28" t="s">
        <v>1634</v>
      </c>
      <c r="R397" s="57"/>
      <c r="S397" s="1"/>
      <c r="T397" s="28" t="s">
        <v>1634</v>
      </c>
      <c r="U397" s="1"/>
      <c r="V397" s="28" t="s">
        <v>1634</v>
      </c>
      <c r="W397" s="1"/>
      <c r="X397" s="28" t="s">
        <v>1634</v>
      </c>
      <c r="Y397" s="1"/>
      <c r="Z397" s="28" t="s">
        <v>1634</v>
      </c>
      <c r="AA397" s="1"/>
      <c r="AB397" s="28" t="s">
        <v>1634</v>
      </c>
      <c r="AC397" s="57"/>
      <c r="AD397" s="1"/>
      <c r="AE397" s="28" t="s">
        <v>1634</v>
      </c>
      <c r="AF397" s="1"/>
      <c r="AG397" s="28" t="s">
        <v>1634</v>
      </c>
      <c r="AH397" s="1"/>
      <c r="AI397" s="28" t="s">
        <v>1634</v>
      </c>
      <c r="AJ397" s="1"/>
      <c r="AK397" s="28" t="s">
        <v>1634</v>
      </c>
      <c r="AL397" s="1"/>
      <c r="AM397" s="28" t="s">
        <v>1634</v>
      </c>
      <c r="AN397" s="57" t="s">
        <v>31</v>
      </c>
      <c r="AO397" s="1"/>
      <c r="AP397" s="28" t="s">
        <v>1634</v>
      </c>
      <c r="AQ397" s="1">
        <v>9.98</v>
      </c>
      <c r="AR397" s="28" t="s">
        <v>9</v>
      </c>
      <c r="AS397" s="1"/>
      <c r="AT397" s="28" t="s">
        <v>1634</v>
      </c>
      <c r="AU397" s="1">
        <v>9.32</v>
      </c>
      <c r="AV397" s="28" t="s">
        <v>8</v>
      </c>
      <c r="AW397" s="57"/>
      <c r="AX397" s="1"/>
      <c r="AY397" s="28" t="s">
        <v>1634</v>
      </c>
      <c r="AZ397" s="1" t="str">
        <f>IF(AY397="","",VLOOKUP(AY397,評価表!$B$2:$C$15,2))</f>
        <v/>
      </c>
      <c r="BA397" s="28" t="s">
        <v>1634</v>
      </c>
      <c r="BB397" s="1" t="str">
        <f>IF(BA397="","",VLOOKUP(BA397,評価表!$B$2:$C$15,2))</f>
        <v/>
      </c>
      <c r="BC397" s="28" t="s">
        <v>1634</v>
      </c>
      <c r="BD397" s="1" t="str">
        <f>IF(BC397="","",VLOOKUP(BC397,評価表!$B$2:$C$15,2))</f>
        <v/>
      </c>
      <c r="BE397" s="28" t="s">
        <v>1634</v>
      </c>
      <c r="BF397" s="1" t="str">
        <f>IF(BE397="","",VLOOKUP(BE397,評価表!$B$2:$C$15,2))</f>
        <v/>
      </c>
      <c r="BG397" s="57"/>
      <c r="BH397" s="1"/>
      <c r="BI397" s="1"/>
      <c r="BJ397" s="1"/>
      <c r="BK397" s="98">
        <f>MAX(L397:BJ397)</f>
        <v>9.98</v>
      </c>
      <c r="BL397" s="98">
        <f>MIN(L397:BK397)</f>
        <v>9.32</v>
      </c>
      <c r="BM397" s="81" t="str">
        <f>IF(BL397="","",VLOOKUP(BL397,評価表!$B$3:$C$15,2))</f>
        <v>☆７</v>
      </c>
      <c r="BN397" s="98">
        <f>BK397-BL397</f>
        <v>0.66000000000000014</v>
      </c>
      <c r="BO397" s="98" t="str">
        <f>E397</f>
        <v>たかの　りさ</v>
      </c>
    </row>
    <row r="398" spans="1:67" ht="20.100000000000001" hidden="1" customHeight="1">
      <c r="A398" s="62">
        <v>396</v>
      </c>
      <c r="B398" s="64" t="s">
        <v>1214</v>
      </c>
      <c r="C398" s="65" t="s">
        <v>1215</v>
      </c>
      <c r="D398" s="65" t="s">
        <v>556</v>
      </c>
      <c r="E398" s="62" t="s">
        <v>1216</v>
      </c>
      <c r="F398" s="62" t="s">
        <v>36</v>
      </c>
      <c r="G398" s="83">
        <v>41444</v>
      </c>
      <c r="H398" s="74">
        <f ca="1">DATEDIF($G398,TODAY(),"Y")</f>
        <v>11</v>
      </c>
      <c r="I398" s="82" t="str">
        <f ca="1">CHOOSE(DATEDIF(G398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398" s="62" t="s">
        <v>352</v>
      </c>
      <c r="K398" s="70"/>
      <c r="L398" s="1"/>
      <c r="M398" s="28" t="str">
        <f>IF(L398="","",VLOOKUP(L398,評価表!$B$2:$C$15,2))</f>
        <v/>
      </c>
      <c r="N398" s="1"/>
      <c r="O398" s="28" t="s">
        <v>1634</v>
      </c>
      <c r="P398" s="1"/>
      <c r="Q398" s="28" t="s">
        <v>1634</v>
      </c>
      <c r="R398" s="37"/>
      <c r="S398" s="1"/>
      <c r="T398" s="28" t="s">
        <v>1634</v>
      </c>
      <c r="U398" s="1"/>
      <c r="V398" s="28" t="s">
        <v>1634</v>
      </c>
      <c r="W398" s="1"/>
      <c r="X398" s="28" t="s">
        <v>1634</v>
      </c>
      <c r="Y398" s="1"/>
      <c r="Z398" s="28" t="s">
        <v>1634</v>
      </c>
      <c r="AA398" s="1"/>
      <c r="AB398" s="28" t="s">
        <v>1634</v>
      </c>
      <c r="AC398" s="37"/>
      <c r="AD398" s="1"/>
      <c r="AE398" s="28" t="s">
        <v>1634</v>
      </c>
      <c r="AF398" s="1"/>
      <c r="AG398" s="28" t="s">
        <v>1634</v>
      </c>
      <c r="AH398" s="1"/>
      <c r="AI398" s="28" t="s">
        <v>1634</v>
      </c>
      <c r="AJ398" s="1"/>
      <c r="AK398" s="28" t="s">
        <v>1634</v>
      </c>
      <c r="AL398" s="1"/>
      <c r="AM398" s="28" t="s">
        <v>1634</v>
      </c>
      <c r="AN398" s="37"/>
      <c r="AO398" s="1"/>
      <c r="AP398" s="28" t="s">
        <v>1634</v>
      </c>
      <c r="AQ398" s="36"/>
      <c r="AR398" s="28" t="s">
        <v>1634</v>
      </c>
      <c r="AS398" s="36" t="str">
        <f>IF(AR398="","",VLOOKUP(AR398,評価表!$B$2:$C$15,2))</f>
        <v/>
      </c>
      <c r="AT398" s="28" t="s">
        <v>1634</v>
      </c>
      <c r="AU398" s="36" t="str">
        <f>IF(AT398="","",VLOOKUP(AT398,評価表!$B$2:$C$15,2))</f>
        <v/>
      </c>
      <c r="AV398" s="28" t="s">
        <v>1634</v>
      </c>
      <c r="AW398" s="37"/>
      <c r="AX398" s="36" t="str">
        <f>IF(AV398="","",VLOOKUP(AV398,評価表!$B$2:$C$15,2))</f>
        <v/>
      </c>
      <c r="AY398" s="28" t="s">
        <v>1634</v>
      </c>
      <c r="AZ398" s="36" t="str">
        <f>IF(AY398="","",VLOOKUP(AY398,評価表!$B$2:$C$15,2))</f>
        <v/>
      </c>
      <c r="BA398" s="28" t="s">
        <v>1634</v>
      </c>
      <c r="BB398" s="36" t="str">
        <f>IF(BA398="","",VLOOKUP(BA398,評価表!$B$2:$C$15,2))</f>
        <v/>
      </c>
      <c r="BC398" s="28" t="s">
        <v>1634</v>
      </c>
      <c r="BD398" s="36" t="str">
        <f>IF(BC398="","",VLOOKUP(BC398,評価表!$B$2:$C$15,2))</f>
        <v/>
      </c>
      <c r="BE398" s="28" t="s">
        <v>1634</v>
      </c>
      <c r="BF398" s="36" t="str">
        <f>IF(BE398="","",VLOOKUP(BE398,評価表!$B$2:$C$15,2))</f>
        <v/>
      </c>
      <c r="BG398" s="37"/>
      <c r="BH398" s="36"/>
      <c r="BI398" s="36"/>
      <c r="BJ398" s="36"/>
      <c r="BK398" s="98">
        <f>MAX(L398:BJ398)</f>
        <v>0</v>
      </c>
      <c r="BL398" s="98">
        <f>MIN(L398:BK398)</f>
        <v>0</v>
      </c>
      <c r="BM398" s="81" t="e">
        <f>IF(BL398="","",VLOOKUP(BL398,評価表!$B$3:$C$15,2))</f>
        <v>#N/A</v>
      </c>
      <c r="BN398" s="98">
        <f>BK398-BL398</f>
        <v>0</v>
      </c>
      <c r="BO398" s="98" t="str">
        <f>E398</f>
        <v>きょ　かな</v>
      </c>
    </row>
    <row r="399" spans="1:67" ht="20.100000000000001" hidden="1" customHeight="1">
      <c r="A399" s="62">
        <v>397</v>
      </c>
      <c r="B399" s="73" t="s">
        <v>1217</v>
      </c>
      <c r="C399" s="65" t="s">
        <v>1218</v>
      </c>
      <c r="D399" s="62" t="s">
        <v>150</v>
      </c>
      <c r="E399" s="62" t="s">
        <v>251</v>
      </c>
      <c r="F399" s="62" t="s">
        <v>32</v>
      </c>
      <c r="G399" s="78">
        <v>40606</v>
      </c>
      <c r="H399" s="74">
        <f ca="1">DATEDIF($G399,TODAY(),"Y")</f>
        <v>13</v>
      </c>
      <c r="I399" s="82" t="str">
        <f ca="1">CHOOSE(DATEDIF(G399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399" s="62" t="s">
        <v>730</v>
      </c>
      <c r="K399" s="70"/>
      <c r="L399" s="1"/>
      <c r="M399" s="28"/>
      <c r="N399" s="1"/>
      <c r="O399" s="28"/>
      <c r="P399" s="1"/>
      <c r="Q399" s="28"/>
      <c r="R399" s="37"/>
      <c r="S399" s="1"/>
      <c r="T399" s="28"/>
      <c r="U399" s="1"/>
      <c r="V399" s="28"/>
      <c r="W399" s="1"/>
      <c r="X399" s="28"/>
      <c r="Y399" s="1"/>
      <c r="Z399" s="28"/>
      <c r="AA399" s="1"/>
      <c r="AB399" s="28"/>
      <c r="AC399" s="37"/>
      <c r="AD399" s="1"/>
      <c r="AE399" s="28"/>
      <c r="AF399" s="1"/>
      <c r="AG399" s="28"/>
      <c r="AH399" s="1"/>
      <c r="AI399" s="28"/>
      <c r="AJ399" s="1"/>
      <c r="AK399" s="28"/>
      <c r="AL399" s="1"/>
      <c r="AM399" s="28"/>
      <c r="AN399" s="57"/>
      <c r="AO399" s="1"/>
      <c r="AP399" s="28"/>
      <c r="AQ399" s="36"/>
      <c r="AR399" s="28"/>
      <c r="AS399" s="1"/>
      <c r="AT399" s="28"/>
      <c r="AU399" s="1"/>
      <c r="AV399" s="28"/>
      <c r="AW399" s="37"/>
      <c r="AX399" s="1"/>
      <c r="AY399" s="28"/>
      <c r="AZ399" s="1"/>
      <c r="BA399" s="28"/>
      <c r="BB399" s="1"/>
      <c r="BC399" s="28"/>
      <c r="BD399" s="1"/>
      <c r="BE399" s="28"/>
      <c r="BF399" s="1"/>
      <c r="BG399" s="37"/>
      <c r="BH399" s="1"/>
      <c r="BI399" s="1"/>
      <c r="BJ399" s="1"/>
      <c r="BK399" s="98">
        <f>MAX(L399:BJ399)</f>
        <v>0</v>
      </c>
      <c r="BL399" s="98">
        <f>MIN(L399:BK399)</f>
        <v>0</v>
      </c>
      <c r="BM399" s="81" t="e">
        <f>IF(BL399="","",VLOOKUP(BL399,評価表!$B$3:$C$15,2))</f>
        <v>#N/A</v>
      </c>
      <c r="BN399" s="98">
        <f>BK399-BL399</f>
        <v>0</v>
      </c>
      <c r="BO399" s="98" t="str">
        <f>E399</f>
        <v>あらい　はじめ</v>
      </c>
    </row>
    <row r="400" spans="1:67" ht="20.100000000000001" hidden="1" customHeight="1">
      <c r="A400" s="62">
        <v>398</v>
      </c>
      <c r="B400" s="73" t="s">
        <v>1198</v>
      </c>
      <c r="C400" s="65" t="s">
        <v>175</v>
      </c>
      <c r="D400" s="62" t="s">
        <v>150</v>
      </c>
      <c r="E400" s="62" t="s">
        <v>252</v>
      </c>
      <c r="F400" s="62" t="s">
        <v>32</v>
      </c>
      <c r="G400" s="78">
        <v>40402</v>
      </c>
      <c r="H400" s="74">
        <f ca="1">DATEDIF($G400,TODAY(),"Y")</f>
        <v>13</v>
      </c>
      <c r="I400" s="82" t="str">
        <f ca="1">CHOOSE(DATEDIF(G400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00" s="62" t="s">
        <v>730</v>
      </c>
      <c r="K400" s="70"/>
      <c r="L400" s="1"/>
      <c r="M400" s="28"/>
      <c r="N400" s="1"/>
      <c r="O400" s="28"/>
      <c r="P400" s="1"/>
      <c r="Q400" s="28"/>
      <c r="R400" s="37"/>
      <c r="S400" s="1"/>
      <c r="T400" s="28"/>
      <c r="U400" s="1"/>
      <c r="V400" s="28"/>
      <c r="W400" s="1"/>
      <c r="X400" s="28"/>
      <c r="Y400" s="1"/>
      <c r="Z400" s="28"/>
      <c r="AA400" s="1"/>
      <c r="AB400" s="28"/>
      <c r="AC400" s="37"/>
      <c r="AD400" s="1"/>
      <c r="AE400" s="28"/>
      <c r="AF400" s="1"/>
      <c r="AG400" s="28"/>
      <c r="AH400" s="1"/>
      <c r="AI400" s="28"/>
      <c r="AJ400" s="1"/>
      <c r="AK400" s="28"/>
      <c r="AL400" s="1"/>
      <c r="AM400" s="28"/>
      <c r="AN400" s="57"/>
      <c r="AO400" s="1"/>
      <c r="AP400" s="28"/>
      <c r="AQ400" s="36"/>
      <c r="AR400" s="28"/>
      <c r="AS400" s="1"/>
      <c r="AT400" s="28"/>
      <c r="AU400" s="1"/>
      <c r="AV400" s="28"/>
      <c r="AW400" s="37"/>
      <c r="AX400" s="1"/>
      <c r="AY400" s="28"/>
      <c r="AZ400" s="1"/>
      <c r="BA400" s="28"/>
      <c r="BB400" s="1"/>
      <c r="BC400" s="28"/>
      <c r="BD400" s="1"/>
      <c r="BE400" s="28"/>
      <c r="BF400" s="1"/>
      <c r="BG400" s="37"/>
      <c r="BH400" s="1"/>
      <c r="BI400" s="1"/>
      <c r="BJ400" s="1"/>
      <c r="BK400" s="98">
        <f>MAX(L400:BJ400)</f>
        <v>0</v>
      </c>
      <c r="BL400" s="98">
        <f>MIN(L400:BK400)</f>
        <v>0</v>
      </c>
      <c r="BM400" s="81" t="e">
        <f>IF(BL400="","",VLOOKUP(BL400,評価表!$B$3:$C$15,2))</f>
        <v>#N/A</v>
      </c>
      <c r="BN400" s="98">
        <f>BK400-BL400</f>
        <v>0</v>
      </c>
      <c r="BO400" s="98" t="str">
        <f>E400</f>
        <v>たかはし こうたろう</v>
      </c>
    </row>
    <row r="401" spans="1:67" ht="20.100000000000001" customHeight="1">
      <c r="A401" s="62">
        <v>272</v>
      </c>
      <c r="B401" s="73" t="s">
        <v>926</v>
      </c>
      <c r="C401" s="65" t="s">
        <v>927</v>
      </c>
      <c r="D401" s="62" t="s">
        <v>145</v>
      </c>
      <c r="E401" s="62" t="s">
        <v>928</v>
      </c>
      <c r="F401" s="62" t="s">
        <v>36</v>
      </c>
      <c r="G401" s="78">
        <v>40301</v>
      </c>
      <c r="H401" s="74">
        <f ca="1">DATEDIF($G401,TODAY(),"Y")</f>
        <v>14</v>
      </c>
      <c r="I401" s="82" t="str">
        <f ca="1">CHOOSE(DATEDIF(G401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01" s="62" t="s">
        <v>735</v>
      </c>
      <c r="K401" s="69"/>
      <c r="L401" s="1"/>
      <c r="M401" s="28" t="str">
        <f>IF(L401="","",VLOOKUP(L401,評価表!$B$2:$C$15,2))</f>
        <v/>
      </c>
      <c r="N401" s="1"/>
      <c r="O401" s="28" t="s">
        <v>1634</v>
      </c>
      <c r="P401" s="1"/>
      <c r="Q401" s="28" t="s">
        <v>1634</v>
      </c>
      <c r="R401" s="57" t="s">
        <v>33</v>
      </c>
      <c r="S401" s="1"/>
      <c r="T401" s="28" t="s">
        <v>1634</v>
      </c>
      <c r="U401" s="1"/>
      <c r="V401" s="28" t="s">
        <v>1634</v>
      </c>
      <c r="W401" s="1"/>
      <c r="X401" s="28" t="s">
        <v>1634</v>
      </c>
      <c r="Y401" s="1">
        <v>9.34</v>
      </c>
      <c r="Z401" s="28" t="s">
        <v>8</v>
      </c>
      <c r="AA401" s="1"/>
      <c r="AB401" s="28" t="s">
        <v>1634</v>
      </c>
      <c r="AC401" s="57"/>
      <c r="AD401" s="1"/>
      <c r="AE401" s="28" t="s">
        <v>1634</v>
      </c>
      <c r="AF401" s="1"/>
      <c r="AG401" s="28" t="s">
        <v>1634</v>
      </c>
      <c r="AH401" s="1"/>
      <c r="AI401" s="28" t="s">
        <v>1634</v>
      </c>
      <c r="AJ401" s="1"/>
      <c r="AK401" s="28" t="s">
        <v>1634</v>
      </c>
      <c r="AL401" s="1"/>
      <c r="AM401" s="28" t="s">
        <v>1634</v>
      </c>
      <c r="AN401" s="57"/>
      <c r="AO401" s="1"/>
      <c r="AP401" s="28" t="s">
        <v>1634</v>
      </c>
      <c r="AQ401" s="1"/>
      <c r="AR401" s="28" t="s">
        <v>1634</v>
      </c>
      <c r="AS401" s="1" t="str">
        <f>IF(AR401="","",VLOOKUP(AR401,評価表!$B$2:$C$15,2))</f>
        <v/>
      </c>
      <c r="AT401" s="28" t="s">
        <v>1634</v>
      </c>
      <c r="AU401" s="1" t="str">
        <f>IF(AT401="","",VLOOKUP(AT401,評価表!$B$2:$C$15,2))</f>
        <v/>
      </c>
      <c r="AV401" s="28" t="s">
        <v>1634</v>
      </c>
      <c r="AW401" s="57"/>
      <c r="AX401" s="1"/>
      <c r="AY401" s="28" t="s">
        <v>1634</v>
      </c>
      <c r="AZ401" s="1" t="str">
        <f>IF(AY401="","",VLOOKUP(AY401,評価表!$B$2:$C$15,2))</f>
        <v/>
      </c>
      <c r="BA401" s="28" t="s">
        <v>1634</v>
      </c>
      <c r="BB401" s="1" t="str">
        <f>IF(BA401="","",VLOOKUP(BA401,評価表!$B$2:$C$15,2))</f>
        <v/>
      </c>
      <c r="BC401" s="28" t="s">
        <v>1634</v>
      </c>
      <c r="BD401" s="1" t="str">
        <f>IF(BC401="","",VLOOKUP(BC401,評価表!$B$2:$C$15,2))</f>
        <v/>
      </c>
      <c r="BE401" s="28" t="s">
        <v>1634</v>
      </c>
      <c r="BF401" s="1" t="str">
        <f>IF(BE401="","",VLOOKUP(BE401,評価表!$B$2:$C$15,2))</f>
        <v/>
      </c>
      <c r="BG401" s="57"/>
      <c r="BH401" s="1"/>
      <c r="BI401" s="1"/>
      <c r="BJ401" s="1"/>
      <c r="BK401" s="98">
        <f>MAX(L401:BJ401)</f>
        <v>9.34</v>
      </c>
      <c r="BL401" s="98">
        <f>MIN(L401:BK401)</f>
        <v>9.34</v>
      </c>
      <c r="BM401" s="81" t="str">
        <f>IF(BL401="","",VLOOKUP(BL401,評価表!$B$3:$C$15,2))</f>
        <v>☆７</v>
      </c>
      <c r="BN401" s="98">
        <f>BK401-BL401</f>
        <v>0</v>
      </c>
      <c r="BO401" s="98" t="str">
        <f>E401</f>
        <v>おぎお いつき</v>
      </c>
    </row>
    <row r="402" spans="1:67" ht="20.100000000000001" hidden="1" customHeight="1">
      <c r="A402" s="62">
        <v>400</v>
      </c>
      <c r="B402" s="73" t="s">
        <v>1219</v>
      </c>
      <c r="C402" s="65" t="s">
        <v>1220</v>
      </c>
      <c r="D402" s="62" t="s">
        <v>146</v>
      </c>
      <c r="E402" s="62" t="s">
        <v>254</v>
      </c>
      <c r="F402" s="62" t="s">
        <v>32</v>
      </c>
      <c r="G402" s="78">
        <v>40984</v>
      </c>
      <c r="H402" s="74">
        <f ca="1">DATEDIF($G402,TODAY(),"Y")</f>
        <v>12</v>
      </c>
      <c r="I402" s="82" t="str">
        <f ca="1">CHOOSE(DATEDIF(G402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02" s="62" t="s">
        <v>987</v>
      </c>
      <c r="K402" s="70"/>
      <c r="L402" s="1"/>
      <c r="M402" s="28"/>
      <c r="N402" s="1"/>
      <c r="O402" s="28"/>
      <c r="P402" s="1"/>
      <c r="Q402" s="28"/>
      <c r="R402" s="37"/>
      <c r="S402" s="1"/>
      <c r="T402" s="28"/>
      <c r="U402" s="1"/>
      <c r="V402" s="28"/>
      <c r="W402" s="1"/>
      <c r="X402" s="28"/>
      <c r="Y402" s="1"/>
      <c r="Z402" s="28"/>
      <c r="AA402" s="1"/>
      <c r="AB402" s="28"/>
      <c r="AC402" s="37"/>
      <c r="AD402" s="1"/>
      <c r="AE402" s="28"/>
      <c r="AF402" s="1"/>
      <c r="AG402" s="28"/>
      <c r="AH402" s="1"/>
      <c r="AI402" s="28"/>
      <c r="AJ402" s="1"/>
      <c r="AK402" s="28"/>
      <c r="AL402" s="1"/>
      <c r="AM402" s="28"/>
      <c r="AN402" s="57"/>
      <c r="AO402" s="1"/>
      <c r="AP402" s="28"/>
      <c r="AQ402" s="36"/>
      <c r="AR402" s="28"/>
      <c r="AS402" s="1"/>
      <c r="AT402" s="28"/>
      <c r="AU402" s="1"/>
      <c r="AV402" s="28"/>
      <c r="AW402" s="37"/>
      <c r="AX402" s="1"/>
      <c r="AY402" s="28"/>
      <c r="AZ402" s="1"/>
      <c r="BA402" s="28"/>
      <c r="BB402" s="1"/>
      <c r="BC402" s="28"/>
      <c r="BD402" s="1"/>
      <c r="BE402" s="28"/>
      <c r="BF402" s="1"/>
      <c r="BG402" s="37"/>
      <c r="BH402" s="1"/>
      <c r="BI402" s="1"/>
      <c r="BJ402" s="1"/>
      <c r="BK402" s="98">
        <f>MAX(L402:BJ402)</f>
        <v>0</v>
      </c>
      <c r="BL402" s="98">
        <f>MIN(L402:BK402)</f>
        <v>0</v>
      </c>
      <c r="BM402" s="81" t="e">
        <f>IF(BL402="","",VLOOKUP(BL402,評価表!$B$3:$C$15,2))</f>
        <v>#N/A</v>
      </c>
      <c r="BN402" s="98">
        <f>BK402-BL402</f>
        <v>0</v>
      </c>
      <c r="BO402" s="98" t="str">
        <f>E402</f>
        <v>ひいろあきひこ</v>
      </c>
    </row>
    <row r="403" spans="1:67" ht="20.100000000000001" customHeight="1">
      <c r="A403" s="62">
        <v>10002</v>
      </c>
      <c r="B403" s="73" t="s">
        <v>1781</v>
      </c>
      <c r="C403" s="74"/>
      <c r="D403" s="80"/>
      <c r="E403" s="62" t="s">
        <v>1783</v>
      </c>
      <c r="F403" s="98" t="s">
        <v>88</v>
      </c>
      <c r="G403" s="99"/>
      <c r="H403" s="98"/>
      <c r="I403" s="98"/>
      <c r="J403" s="98"/>
      <c r="K403" s="69" t="s">
        <v>38</v>
      </c>
      <c r="L403" s="1"/>
      <c r="M403" s="28" t="s">
        <v>1634</v>
      </c>
      <c r="N403" s="1">
        <v>10.51</v>
      </c>
      <c r="O403" s="28" t="s">
        <v>10</v>
      </c>
      <c r="P403" s="1"/>
      <c r="Q403" s="28" t="s">
        <v>1634</v>
      </c>
      <c r="R403" s="57" t="s">
        <v>129</v>
      </c>
      <c r="S403" s="1">
        <v>10.36</v>
      </c>
      <c r="T403" s="28" t="s">
        <v>10</v>
      </c>
      <c r="U403" s="1">
        <v>9.81</v>
      </c>
      <c r="V403" s="28" t="s">
        <v>9</v>
      </c>
      <c r="W403" s="1"/>
      <c r="X403" s="28" t="s">
        <v>1634</v>
      </c>
      <c r="Y403" s="1"/>
      <c r="Z403" s="28" t="s">
        <v>1634</v>
      </c>
      <c r="AA403" s="1">
        <v>9.91</v>
      </c>
      <c r="AB403" s="28" t="s">
        <v>9</v>
      </c>
      <c r="AC403" s="57" t="s">
        <v>31</v>
      </c>
      <c r="AD403" s="1"/>
      <c r="AE403" s="28" t="s">
        <v>1634</v>
      </c>
      <c r="AF403" s="1">
        <v>9.41</v>
      </c>
      <c r="AG403" s="28" t="s">
        <v>8</v>
      </c>
      <c r="AH403" s="1"/>
      <c r="AI403" s="28" t="s">
        <v>1634</v>
      </c>
      <c r="AJ403" s="1">
        <v>9.36</v>
      </c>
      <c r="AK403" s="28" t="s">
        <v>8</v>
      </c>
      <c r="AL403" s="1"/>
      <c r="AM403" s="28" t="s">
        <v>1634</v>
      </c>
      <c r="AN403" s="57"/>
      <c r="AO403" s="1"/>
      <c r="AP403" s="28" t="s">
        <v>1634</v>
      </c>
      <c r="AQ403" s="1"/>
      <c r="AR403" s="28" t="s">
        <v>1634</v>
      </c>
      <c r="AS403" s="1" t="str">
        <f>IF(AR403="","",VLOOKUP(AR403,評価表!$B$2:$C$15,2))</f>
        <v/>
      </c>
      <c r="AT403" s="28" t="s">
        <v>1634</v>
      </c>
      <c r="AU403" s="1" t="str">
        <f>IF(AT403="","",VLOOKUP(AT403,評価表!$B$2:$C$15,2))</f>
        <v/>
      </c>
      <c r="AV403" s="28" t="s">
        <v>1634</v>
      </c>
      <c r="AW403" s="57"/>
      <c r="AX403" s="1"/>
      <c r="AY403" s="28" t="s">
        <v>1634</v>
      </c>
      <c r="AZ403" s="1" t="str">
        <f>IF(AY403="","",VLOOKUP(AY403,評価表!$B$2:$C$15,2))</f>
        <v/>
      </c>
      <c r="BA403" s="28" t="s">
        <v>1634</v>
      </c>
      <c r="BB403" s="1" t="str">
        <f>IF(BA403="","",VLOOKUP(BA403,評価表!$B$2:$C$15,2))</f>
        <v/>
      </c>
      <c r="BC403" s="28" t="s">
        <v>1634</v>
      </c>
      <c r="BD403" s="1" t="str">
        <f>IF(BC403="","",VLOOKUP(BC403,評価表!$B$2:$C$15,2))</f>
        <v/>
      </c>
      <c r="BE403" s="28" t="s">
        <v>1634</v>
      </c>
      <c r="BF403" s="1" t="str">
        <f>IF(BE403="","",VLOOKUP(BE403,評価表!$B$2:$C$15,2))</f>
        <v/>
      </c>
      <c r="BG403" s="57"/>
      <c r="BH403" s="1"/>
      <c r="BI403" s="1"/>
      <c r="BJ403" s="1"/>
      <c r="BK403" s="98">
        <f>MAX(L403:BJ403)</f>
        <v>10.51</v>
      </c>
      <c r="BL403" s="98">
        <f>MIN(L403:BK403)</f>
        <v>9.36</v>
      </c>
      <c r="BM403" s="81" t="str">
        <f>IF(BL403="","",VLOOKUP(BL403,評価表!$B$3:$C$15,2))</f>
        <v>☆７</v>
      </c>
      <c r="BN403" s="98">
        <f>BK403-BL403</f>
        <v>1.1500000000000004</v>
      </c>
      <c r="BO403" s="98" t="str">
        <f>E403</f>
        <v>のじま　りお</v>
      </c>
    </row>
    <row r="404" spans="1:67" ht="20.100000000000001" customHeight="1">
      <c r="A404" s="62">
        <v>265</v>
      </c>
      <c r="B404" s="73" t="s">
        <v>913</v>
      </c>
      <c r="C404" s="65" t="s">
        <v>167</v>
      </c>
      <c r="D404" s="65" t="s">
        <v>915</v>
      </c>
      <c r="E404" s="62" t="s">
        <v>209</v>
      </c>
      <c r="F404" s="62" t="s">
        <v>29</v>
      </c>
      <c r="G404" s="78">
        <v>41396</v>
      </c>
      <c r="H404" s="74">
        <f ca="1">DATEDIF($G404,TODAY(),"Y")</f>
        <v>11</v>
      </c>
      <c r="I404" s="82" t="str">
        <f ca="1">CHOOSE(DATEDIF(G404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04" s="62" t="s">
        <v>916</v>
      </c>
      <c r="K404" s="69"/>
      <c r="L404" s="1"/>
      <c r="M404" s="28" t="str">
        <f>IF(L404="","",VLOOKUP(L404,評価表!$B$2:$C$15,2))</f>
        <v/>
      </c>
      <c r="N404" s="1"/>
      <c r="O404" s="28" t="s">
        <v>1634</v>
      </c>
      <c r="P404" s="1"/>
      <c r="Q404" s="28" t="s">
        <v>1634</v>
      </c>
      <c r="R404" s="57"/>
      <c r="S404" s="1"/>
      <c r="T404" s="28" t="s">
        <v>1634</v>
      </c>
      <c r="U404" s="1"/>
      <c r="V404" s="28" t="s">
        <v>1634</v>
      </c>
      <c r="W404" s="1"/>
      <c r="X404" s="28" t="s">
        <v>1634</v>
      </c>
      <c r="Y404" s="1"/>
      <c r="Z404" s="28" t="s">
        <v>1634</v>
      </c>
      <c r="AA404" s="1"/>
      <c r="AB404" s="28" t="s">
        <v>1634</v>
      </c>
      <c r="AC404" s="57"/>
      <c r="AD404" s="1"/>
      <c r="AE404" s="28" t="s">
        <v>1634</v>
      </c>
      <c r="AF404" s="1"/>
      <c r="AG404" s="28" t="s">
        <v>1634</v>
      </c>
      <c r="AH404" s="1"/>
      <c r="AI404" s="28" t="s">
        <v>1634</v>
      </c>
      <c r="AJ404" s="1"/>
      <c r="AK404" s="28" t="s">
        <v>1634</v>
      </c>
      <c r="AL404" s="1"/>
      <c r="AM404" s="28" t="s">
        <v>1634</v>
      </c>
      <c r="AN404" s="57" t="s">
        <v>35</v>
      </c>
      <c r="AO404" s="1"/>
      <c r="AP404" s="28" t="s">
        <v>1634</v>
      </c>
      <c r="AQ404" s="1"/>
      <c r="AR404" s="28" t="s">
        <v>1634</v>
      </c>
      <c r="AS404" s="1"/>
      <c r="AT404" s="28" t="s">
        <v>1634</v>
      </c>
      <c r="AU404" s="1">
        <v>9.3800000000000008</v>
      </c>
      <c r="AV404" s="28" t="s">
        <v>8</v>
      </c>
      <c r="AW404" s="57"/>
      <c r="AX404" s="1"/>
      <c r="AY404" s="28" t="s">
        <v>1634</v>
      </c>
      <c r="AZ404" s="1" t="str">
        <f>IF(AY404="","",VLOOKUP(AY404,評価表!$B$2:$C$15,2))</f>
        <v/>
      </c>
      <c r="BA404" s="28" t="s">
        <v>1634</v>
      </c>
      <c r="BB404" s="1" t="str">
        <f>IF(BA404="","",VLOOKUP(BA404,評価表!$B$2:$C$15,2))</f>
        <v/>
      </c>
      <c r="BC404" s="28" t="s">
        <v>1634</v>
      </c>
      <c r="BD404" s="1" t="str">
        <f>IF(BC404="","",VLOOKUP(BC404,評価表!$B$2:$C$15,2))</f>
        <v/>
      </c>
      <c r="BE404" s="28" t="s">
        <v>1634</v>
      </c>
      <c r="BF404" s="1" t="str">
        <f>IF(BE404="","",VLOOKUP(BE404,評価表!$B$2:$C$15,2))</f>
        <v/>
      </c>
      <c r="BG404" s="57"/>
      <c r="BH404" s="1"/>
      <c r="BI404" s="1"/>
      <c r="BJ404" s="1"/>
      <c r="BK404" s="98">
        <f>MAX(L404:BJ404)</f>
        <v>9.3800000000000008</v>
      </c>
      <c r="BL404" s="98">
        <f>MIN(L404:BK404)</f>
        <v>9.3800000000000008</v>
      </c>
      <c r="BM404" s="81" t="str">
        <f>IF(BL404="","",VLOOKUP(BL404,評価表!$B$3:$C$15,2))</f>
        <v>☆７</v>
      </c>
      <c r="BN404" s="98">
        <f>BK404-BL404</f>
        <v>0</v>
      </c>
      <c r="BO404" s="98" t="str">
        <f>E404</f>
        <v>おだ　わたる</v>
      </c>
    </row>
    <row r="405" spans="1:67" ht="20.100000000000001" hidden="1" customHeight="1">
      <c r="A405" s="62">
        <v>403</v>
      </c>
      <c r="B405" s="73" t="s">
        <v>1223</v>
      </c>
      <c r="C405" s="65" t="s">
        <v>177</v>
      </c>
      <c r="D405" s="62" t="s">
        <v>142</v>
      </c>
      <c r="E405" s="62" t="s">
        <v>257</v>
      </c>
      <c r="F405" s="62" t="s">
        <v>36</v>
      </c>
      <c r="G405" s="78">
        <v>42626</v>
      </c>
      <c r="H405" s="74">
        <f ca="1">DATEDIF($G405,TODAY(),"Y")</f>
        <v>7</v>
      </c>
      <c r="I405" s="82" t="str">
        <f ca="1">CHOOSE(DATEDIF(G405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405" s="62" t="s">
        <v>773</v>
      </c>
      <c r="K405" s="70"/>
      <c r="L405" s="1"/>
      <c r="M405" s="28"/>
      <c r="N405" s="1"/>
      <c r="O405" s="28"/>
      <c r="P405" s="1"/>
      <c r="Q405" s="28"/>
      <c r="R405" s="37"/>
      <c r="S405" s="1"/>
      <c r="T405" s="28"/>
      <c r="U405" s="1"/>
      <c r="V405" s="28"/>
      <c r="W405" s="1"/>
      <c r="X405" s="28"/>
      <c r="Y405" s="1"/>
      <c r="Z405" s="28"/>
      <c r="AA405" s="1"/>
      <c r="AB405" s="28"/>
      <c r="AC405" s="37"/>
      <c r="AD405" s="1"/>
      <c r="AE405" s="28"/>
      <c r="AF405" s="1"/>
      <c r="AG405" s="28"/>
      <c r="AH405" s="1"/>
      <c r="AI405" s="28"/>
      <c r="AJ405" s="1"/>
      <c r="AK405" s="28"/>
      <c r="AL405" s="1"/>
      <c r="AM405" s="28"/>
      <c r="AN405" s="57"/>
      <c r="AO405" s="1"/>
      <c r="AP405" s="28"/>
      <c r="AQ405" s="36"/>
      <c r="AR405" s="28"/>
      <c r="AS405" s="1"/>
      <c r="AT405" s="28"/>
      <c r="AU405" s="1"/>
      <c r="AV405" s="28"/>
      <c r="AW405" s="37"/>
      <c r="AX405" s="1"/>
      <c r="AY405" s="28"/>
      <c r="AZ405" s="1"/>
      <c r="BA405" s="28"/>
      <c r="BB405" s="1"/>
      <c r="BC405" s="28"/>
      <c r="BD405" s="1"/>
      <c r="BE405" s="28"/>
      <c r="BF405" s="1"/>
      <c r="BG405" s="37"/>
      <c r="BH405" s="1"/>
      <c r="BI405" s="1"/>
      <c r="BJ405" s="1"/>
      <c r="BK405" s="98">
        <f>MAX(L405:BJ405)</f>
        <v>0</v>
      </c>
      <c r="BL405" s="98">
        <f>MIN(L405:BK405)</f>
        <v>0</v>
      </c>
      <c r="BM405" s="81" t="e">
        <f>IF(BL405="","",VLOOKUP(BL405,評価表!$B$3:$C$15,2))</f>
        <v>#N/A</v>
      </c>
      <c r="BN405" s="98">
        <f>BK405-BL405</f>
        <v>0</v>
      </c>
      <c r="BO405" s="98" t="str">
        <f>E405</f>
        <v>いわさきふうり</v>
      </c>
    </row>
    <row r="406" spans="1:67" ht="20.100000000000001" customHeight="1">
      <c r="A406" s="62">
        <v>294</v>
      </c>
      <c r="B406" s="73" t="s">
        <v>651</v>
      </c>
      <c r="C406" s="65" t="s">
        <v>974</v>
      </c>
      <c r="D406" s="65" t="s">
        <v>142</v>
      </c>
      <c r="E406" s="62" t="s">
        <v>219</v>
      </c>
      <c r="F406" s="62" t="s">
        <v>36</v>
      </c>
      <c r="G406" s="78">
        <v>41850</v>
      </c>
      <c r="H406" s="74">
        <f ca="1">DATEDIF($G406,TODAY(),"Y")</f>
        <v>9</v>
      </c>
      <c r="I406" s="82" t="str">
        <f ca="1">CHOOSE(DATEDIF(G406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06" s="62" t="s">
        <v>975</v>
      </c>
      <c r="K406" s="69"/>
      <c r="L406" s="1"/>
      <c r="M406" s="28" t="str">
        <f>IF(L406="","",VLOOKUP(L406,評価表!$B$2:$C$15,2))</f>
        <v/>
      </c>
      <c r="N406" s="1"/>
      <c r="O406" s="28" t="s">
        <v>1634</v>
      </c>
      <c r="P406" s="1"/>
      <c r="Q406" s="28" t="s">
        <v>1634</v>
      </c>
      <c r="R406" s="57"/>
      <c r="S406" s="1"/>
      <c r="T406" s="28" t="s">
        <v>1634</v>
      </c>
      <c r="U406" s="1"/>
      <c r="V406" s="28" t="s">
        <v>1634</v>
      </c>
      <c r="W406" s="1"/>
      <c r="X406" s="28" t="s">
        <v>1634</v>
      </c>
      <c r="Y406" s="1"/>
      <c r="Z406" s="28" t="s">
        <v>1634</v>
      </c>
      <c r="AA406" s="1"/>
      <c r="AB406" s="28" t="s">
        <v>1634</v>
      </c>
      <c r="AC406" s="57" t="s">
        <v>1635</v>
      </c>
      <c r="AD406" s="1">
        <v>10.44</v>
      </c>
      <c r="AE406" s="28" t="s">
        <v>10</v>
      </c>
      <c r="AF406" s="1">
        <v>10.15</v>
      </c>
      <c r="AG406" s="28" t="s">
        <v>10</v>
      </c>
      <c r="AH406" s="1">
        <v>10.15</v>
      </c>
      <c r="AI406" s="28" t="s">
        <v>10</v>
      </c>
      <c r="AJ406" s="1">
        <v>9.91</v>
      </c>
      <c r="AK406" s="28" t="s">
        <v>9</v>
      </c>
      <c r="AL406" s="1">
        <v>9.48</v>
      </c>
      <c r="AM406" s="28" t="s">
        <v>8</v>
      </c>
      <c r="AN406" s="57" t="s">
        <v>31</v>
      </c>
      <c r="AO406" s="1">
        <v>9.59</v>
      </c>
      <c r="AP406" s="28" t="s">
        <v>9</v>
      </c>
      <c r="AQ406" s="1">
        <v>9.4</v>
      </c>
      <c r="AR406" s="28" t="s">
        <v>8</v>
      </c>
      <c r="AS406" s="1"/>
      <c r="AT406" s="28" t="s">
        <v>1634</v>
      </c>
      <c r="AU406" s="1" t="str">
        <f>IF(AT406="","",VLOOKUP(AT406,評価表!$B$2:$C$15,2))</f>
        <v/>
      </c>
      <c r="AV406" s="28" t="s">
        <v>1634</v>
      </c>
      <c r="AW406" s="57"/>
      <c r="AX406" s="1"/>
      <c r="AY406" s="28" t="s">
        <v>1634</v>
      </c>
      <c r="AZ406" s="1" t="str">
        <f>IF(AY406="","",VLOOKUP(AY406,評価表!$B$2:$C$15,2))</f>
        <v/>
      </c>
      <c r="BA406" s="28" t="s">
        <v>1634</v>
      </c>
      <c r="BB406" s="1" t="str">
        <f>IF(BA406="","",VLOOKUP(BA406,評価表!$B$2:$C$15,2))</f>
        <v/>
      </c>
      <c r="BC406" s="28" t="s">
        <v>1634</v>
      </c>
      <c r="BD406" s="1" t="str">
        <f>IF(BC406="","",VLOOKUP(BC406,評価表!$B$2:$C$15,2))</f>
        <v/>
      </c>
      <c r="BE406" s="28" t="s">
        <v>1634</v>
      </c>
      <c r="BF406" s="1" t="str">
        <f>IF(BE406="","",VLOOKUP(BE406,評価表!$B$2:$C$15,2))</f>
        <v/>
      </c>
      <c r="BG406" s="57"/>
      <c r="BH406" s="1"/>
      <c r="BI406" s="1"/>
      <c r="BJ406" s="1"/>
      <c r="BK406" s="98">
        <f>MAX(L406:BJ406)</f>
        <v>10.44</v>
      </c>
      <c r="BL406" s="98">
        <f>MIN(L406:BK406)</f>
        <v>9.4</v>
      </c>
      <c r="BM406" s="81" t="str">
        <f>IF(BL406="","",VLOOKUP(BL406,評価表!$B$3:$C$15,2))</f>
        <v>☆７</v>
      </c>
      <c r="BN406" s="98">
        <f>BK406-BL406</f>
        <v>1.0399999999999991</v>
      </c>
      <c r="BO406" s="98" t="str">
        <f>E406</f>
        <v>よしずみ　ゆいな</v>
      </c>
    </row>
    <row r="407" spans="1:67" ht="20.100000000000001" customHeight="1">
      <c r="A407" s="62">
        <v>436</v>
      </c>
      <c r="B407" s="73" t="s">
        <v>1279</v>
      </c>
      <c r="C407" s="62" t="s">
        <v>1282</v>
      </c>
      <c r="D407" s="62" t="s">
        <v>150</v>
      </c>
      <c r="E407" s="62" t="s">
        <v>1283</v>
      </c>
      <c r="F407" s="62" t="s">
        <v>32</v>
      </c>
      <c r="G407" s="78">
        <v>41221</v>
      </c>
      <c r="H407" s="74">
        <f ca="1">DATEDIF($G407,TODAY(),"Y")</f>
        <v>11</v>
      </c>
      <c r="I407" s="82" t="str">
        <f ca="1">CHOOSE(DATEDIF(G407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07" s="62" t="s">
        <v>730</v>
      </c>
      <c r="K407" s="69"/>
      <c r="L407" s="1"/>
      <c r="M407" s="28" t="str">
        <f>IF(L407="","",VLOOKUP(L407,評価表!$B$2:$C$15,2))</f>
        <v/>
      </c>
      <c r="N407" s="1"/>
      <c r="O407" s="28" t="s">
        <v>1634</v>
      </c>
      <c r="P407" s="1"/>
      <c r="Q407" s="28" t="s">
        <v>1634</v>
      </c>
      <c r="R407" s="57"/>
      <c r="S407" s="1"/>
      <c r="T407" s="28" t="s">
        <v>1634</v>
      </c>
      <c r="U407" s="1"/>
      <c r="V407" s="28" t="s">
        <v>1634</v>
      </c>
      <c r="W407" s="1"/>
      <c r="X407" s="28" t="s">
        <v>1634</v>
      </c>
      <c r="Y407" s="1"/>
      <c r="Z407" s="28" t="s">
        <v>1634</v>
      </c>
      <c r="AA407" s="1"/>
      <c r="AB407" s="28" t="s">
        <v>1634</v>
      </c>
      <c r="AC407" s="57"/>
      <c r="AD407" s="1"/>
      <c r="AE407" s="28" t="s">
        <v>1634</v>
      </c>
      <c r="AF407" s="1"/>
      <c r="AG407" s="28" t="s">
        <v>1634</v>
      </c>
      <c r="AH407" s="1"/>
      <c r="AI407" s="28" t="s">
        <v>1634</v>
      </c>
      <c r="AJ407" s="1"/>
      <c r="AK407" s="28" t="s">
        <v>1634</v>
      </c>
      <c r="AL407" s="1"/>
      <c r="AM407" s="28" t="s">
        <v>1634</v>
      </c>
      <c r="AN407" s="57" t="s">
        <v>33</v>
      </c>
      <c r="AO407" s="1">
        <v>9.4</v>
      </c>
      <c r="AP407" s="28" t="s">
        <v>8</v>
      </c>
      <c r="AQ407" s="1"/>
      <c r="AR407" s="28" t="s">
        <v>1634</v>
      </c>
      <c r="AS407" s="1" t="str">
        <f>IF(AR407="","",VLOOKUP(AR407,評価表!$B$2:$C$15,2))</f>
        <v/>
      </c>
      <c r="AT407" s="28" t="s">
        <v>1634</v>
      </c>
      <c r="AU407" s="1" t="str">
        <f>IF(AT407="","",VLOOKUP(AT407,評価表!$B$2:$C$15,2))</f>
        <v/>
      </c>
      <c r="AV407" s="28" t="s">
        <v>1634</v>
      </c>
      <c r="AW407" s="57"/>
      <c r="AX407" s="1"/>
      <c r="AY407" s="28" t="s">
        <v>1634</v>
      </c>
      <c r="AZ407" s="1" t="str">
        <f>IF(AY407="","",VLOOKUP(AY407,評価表!$B$2:$C$15,2))</f>
        <v/>
      </c>
      <c r="BA407" s="28" t="s">
        <v>1634</v>
      </c>
      <c r="BB407" s="1" t="str">
        <f>IF(BA407="","",VLOOKUP(BA407,評価表!$B$2:$C$15,2))</f>
        <v/>
      </c>
      <c r="BC407" s="28" t="s">
        <v>1634</v>
      </c>
      <c r="BD407" s="1" t="str">
        <f>IF(BC407="","",VLOOKUP(BC407,評価表!$B$2:$C$15,2))</f>
        <v/>
      </c>
      <c r="BE407" s="28" t="s">
        <v>1634</v>
      </c>
      <c r="BF407" s="1" t="str">
        <f>IF(BE407="","",VLOOKUP(BE407,評価表!$B$2:$C$15,2))</f>
        <v/>
      </c>
      <c r="BG407" s="57"/>
      <c r="BH407" s="1"/>
      <c r="BI407" s="1"/>
      <c r="BJ407" s="1"/>
      <c r="BK407" s="98">
        <f>MAX(L407:BJ407)</f>
        <v>9.4</v>
      </c>
      <c r="BL407" s="98">
        <f>MIN(L407:BK407)</f>
        <v>9.4</v>
      </c>
      <c r="BM407" s="81" t="str">
        <f>IF(BL407="","",VLOOKUP(BL407,評価表!$B$3:$C$15,2))</f>
        <v>☆７</v>
      </c>
      <c r="BN407" s="98">
        <f>BK407-BL407</f>
        <v>0</v>
      </c>
      <c r="BO407" s="98" t="str">
        <f>E407</f>
        <v>たむら　けい</v>
      </c>
    </row>
    <row r="408" spans="1:67" ht="20.100000000000001" customHeight="1">
      <c r="A408" s="62">
        <v>247</v>
      </c>
      <c r="B408" s="73" t="s">
        <v>613</v>
      </c>
      <c r="C408" s="65" t="s">
        <v>166</v>
      </c>
      <c r="D408" s="65" t="s">
        <v>146</v>
      </c>
      <c r="E408" s="62" t="s">
        <v>207</v>
      </c>
      <c r="F408" s="62" t="s">
        <v>29</v>
      </c>
      <c r="G408" s="78">
        <v>41488</v>
      </c>
      <c r="H408" s="74">
        <f ca="1">DATEDIF($G408,TODAY(),"Y")</f>
        <v>10</v>
      </c>
      <c r="I408" s="82" t="str">
        <f ca="1">CHOOSE(DATEDIF(G408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08" s="62" t="s">
        <v>767</v>
      </c>
      <c r="K408" s="69"/>
      <c r="L408" s="1"/>
      <c r="M408" s="28" t="str">
        <f>IF(L408="","",VLOOKUP(L408,評価表!$B$2:$C$15,2))</f>
        <v/>
      </c>
      <c r="N408" s="1"/>
      <c r="O408" s="28" t="s">
        <v>1634</v>
      </c>
      <c r="P408" s="1"/>
      <c r="Q408" s="28" t="s">
        <v>1634</v>
      </c>
      <c r="R408" s="57" t="s">
        <v>129</v>
      </c>
      <c r="S408" s="1"/>
      <c r="T408" s="28" t="s">
        <v>1634</v>
      </c>
      <c r="U408" s="1">
        <v>10.63</v>
      </c>
      <c r="V408" s="28" t="s">
        <v>11</v>
      </c>
      <c r="W408" s="1"/>
      <c r="X408" s="28" t="s">
        <v>1634</v>
      </c>
      <c r="Y408" s="1">
        <v>10.72</v>
      </c>
      <c r="Z408" s="28" t="s">
        <v>11</v>
      </c>
      <c r="AA408" s="1">
        <v>10.17</v>
      </c>
      <c r="AB408" s="28" t="s">
        <v>10</v>
      </c>
      <c r="AC408" s="57" t="s">
        <v>31</v>
      </c>
      <c r="AD408" s="1"/>
      <c r="AE408" s="28" t="s">
        <v>1634</v>
      </c>
      <c r="AF408" s="1">
        <v>9.75</v>
      </c>
      <c r="AG408" s="28" t="s">
        <v>9</v>
      </c>
      <c r="AH408" s="1">
        <v>9.44</v>
      </c>
      <c r="AI408" s="28" t="s">
        <v>8</v>
      </c>
      <c r="AJ408" s="1">
        <v>9.83</v>
      </c>
      <c r="AK408" s="28" t="s">
        <v>9</v>
      </c>
      <c r="AL408" s="1"/>
      <c r="AM408" s="28" t="s">
        <v>1634</v>
      </c>
      <c r="AN408" s="57" t="s">
        <v>35</v>
      </c>
      <c r="AO408" s="1">
        <v>9.49</v>
      </c>
      <c r="AP408" s="28" t="s">
        <v>8</v>
      </c>
      <c r="AQ408" s="1"/>
      <c r="AR408" s="28" t="s">
        <v>1634</v>
      </c>
      <c r="AS408" s="1" t="str">
        <f>IF(AR408="","",VLOOKUP(AR408,評価表!$B$2:$C$15,2))</f>
        <v/>
      </c>
      <c r="AT408" s="28" t="s">
        <v>1634</v>
      </c>
      <c r="AU408" s="1" t="str">
        <f>IF(AT408="","",VLOOKUP(AT408,評価表!$B$2:$C$15,2))</f>
        <v/>
      </c>
      <c r="AV408" s="28" t="s">
        <v>1634</v>
      </c>
      <c r="AW408" s="57"/>
      <c r="AX408" s="1"/>
      <c r="AY408" s="28" t="s">
        <v>1634</v>
      </c>
      <c r="AZ408" s="1" t="str">
        <f>IF(AY408="","",VLOOKUP(AY408,評価表!$B$2:$C$15,2))</f>
        <v/>
      </c>
      <c r="BA408" s="28" t="s">
        <v>1634</v>
      </c>
      <c r="BB408" s="1" t="str">
        <f>IF(BA408="","",VLOOKUP(BA408,評価表!$B$2:$C$15,2))</f>
        <v/>
      </c>
      <c r="BC408" s="28" t="s">
        <v>1634</v>
      </c>
      <c r="BD408" s="1" t="str">
        <f>IF(BC408="","",VLOOKUP(BC408,評価表!$B$2:$C$15,2))</f>
        <v/>
      </c>
      <c r="BE408" s="28" t="s">
        <v>1634</v>
      </c>
      <c r="BF408" s="1" t="str">
        <f>IF(BE408="","",VLOOKUP(BE408,評価表!$B$2:$C$15,2))</f>
        <v/>
      </c>
      <c r="BG408" s="57"/>
      <c r="BH408" s="1"/>
      <c r="BI408" s="1"/>
      <c r="BJ408" s="1"/>
      <c r="BK408" s="98">
        <f>MAX(L408:BJ408)</f>
        <v>10.72</v>
      </c>
      <c r="BL408" s="98">
        <f>MIN(L408:BK408)</f>
        <v>9.44</v>
      </c>
      <c r="BM408" s="81" t="str">
        <f>IF(BL408="","",VLOOKUP(BL408,評価表!$B$3:$C$15,2))</f>
        <v>☆７</v>
      </c>
      <c r="BN408" s="98">
        <f>BK408-BL408</f>
        <v>1.2800000000000011</v>
      </c>
      <c r="BO408" s="98" t="str">
        <f>E408</f>
        <v>やべまこと</v>
      </c>
    </row>
    <row r="409" spans="1:67" ht="20.100000000000001" hidden="1" customHeight="1">
      <c r="A409" s="62">
        <v>407</v>
      </c>
      <c r="B409" s="73" t="s">
        <v>1229</v>
      </c>
      <c r="C409" s="65" t="s">
        <v>1230</v>
      </c>
      <c r="D409" s="62" t="s">
        <v>1109</v>
      </c>
      <c r="E409" s="62" t="s">
        <v>1231</v>
      </c>
      <c r="F409" s="62" t="s">
        <v>36</v>
      </c>
      <c r="G409" s="83">
        <v>31841</v>
      </c>
      <c r="H409" s="74">
        <f ca="1">DATEDIF($G409,TODAY(),"Y")</f>
        <v>37</v>
      </c>
      <c r="I409" s="82" t="str">
        <f ca="1">CHOOSE(DATEDIF(G409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09" s="62"/>
      <c r="K409" s="70"/>
      <c r="L409" s="1"/>
      <c r="M409" s="28" t="str">
        <f>IF(L409="","",VLOOKUP(L409,評価表!$B$2:$C$15,2))</f>
        <v/>
      </c>
      <c r="N409" s="1"/>
      <c r="O409" s="28" t="s">
        <v>1634</v>
      </c>
      <c r="P409" s="1"/>
      <c r="Q409" s="28" t="s">
        <v>1634</v>
      </c>
      <c r="R409" s="37"/>
      <c r="S409" s="1"/>
      <c r="T409" s="28" t="s">
        <v>1634</v>
      </c>
      <c r="U409" s="1"/>
      <c r="V409" s="28" t="s">
        <v>1634</v>
      </c>
      <c r="W409" s="1"/>
      <c r="X409" s="28" t="s">
        <v>1634</v>
      </c>
      <c r="Y409" s="1"/>
      <c r="Z409" s="28" t="s">
        <v>1634</v>
      </c>
      <c r="AA409" s="1"/>
      <c r="AB409" s="28" t="s">
        <v>1634</v>
      </c>
      <c r="AC409" s="37"/>
      <c r="AD409" s="1"/>
      <c r="AE409" s="28" t="s">
        <v>1634</v>
      </c>
      <c r="AF409" s="1"/>
      <c r="AG409" s="28" t="s">
        <v>1634</v>
      </c>
      <c r="AH409" s="1"/>
      <c r="AI409" s="28" t="s">
        <v>1634</v>
      </c>
      <c r="AJ409" s="1"/>
      <c r="AK409" s="28" t="s">
        <v>1634</v>
      </c>
      <c r="AL409" s="1"/>
      <c r="AM409" s="28" t="s">
        <v>1634</v>
      </c>
      <c r="AN409" s="37"/>
      <c r="AO409" s="1"/>
      <c r="AP409" s="28" t="s">
        <v>1634</v>
      </c>
      <c r="AQ409" s="36"/>
      <c r="AR409" s="28" t="s">
        <v>1634</v>
      </c>
      <c r="AS409" s="36" t="str">
        <f>IF(AR409="","",VLOOKUP(AR409,評価表!$B$2:$C$15,2))</f>
        <v/>
      </c>
      <c r="AT409" s="28" t="s">
        <v>1634</v>
      </c>
      <c r="AU409" s="36" t="str">
        <f>IF(AT409="","",VLOOKUP(AT409,評価表!$B$2:$C$15,2))</f>
        <v/>
      </c>
      <c r="AV409" s="28" t="s">
        <v>1634</v>
      </c>
      <c r="AW409" s="37"/>
      <c r="AX409" s="36" t="str">
        <f>IF(AV409="","",VLOOKUP(AV409,評価表!$B$2:$C$15,2))</f>
        <v/>
      </c>
      <c r="AY409" s="28" t="s">
        <v>1634</v>
      </c>
      <c r="AZ409" s="36" t="str">
        <f>IF(AY409="","",VLOOKUP(AY409,評価表!$B$2:$C$15,2))</f>
        <v/>
      </c>
      <c r="BA409" s="28" t="s">
        <v>1634</v>
      </c>
      <c r="BB409" s="36" t="str">
        <f>IF(BA409="","",VLOOKUP(BA409,評価表!$B$2:$C$15,2))</f>
        <v/>
      </c>
      <c r="BC409" s="28" t="s">
        <v>1634</v>
      </c>
      <c r="BD409" s="36" t="str">
        <f>IF(BC409="","",VLOOKUP(BC409,評価表!$B$2:$C$15,2))</f>
        <v/>
      </c>
      <c r="BE409" s="28" t="s">
        <v>1634</v>
      </c>
      <c r="BF409" s="36" t="str">
        <f>IF(BE409="","",VLOOKUP(BE409,評価表!$B$2:$C$15,2))</f>
        <v/>
      </c>
      <c r="BG409" s="37"/>
      <c r="BH409" s="36"/>
      <c r="BI409" s="36"/>
      <c r="BJ409" s="36"/>
      <c r="BK409" s="98">
        <f>MAX(L409:BJ409)</f>
        <v>0</v>
      </c>
      <c r="BL409" s="98">
        <f>MIN(L409:BK409)</f>
        <v>0</v>
      </c>
      <c r="BM409" s="81" t="e">
        <f>IF(BL409="","",VLOOKUP(BL409,評価表!$B$3:$C$15,2))</f>
        <v>#N/A</v>
      </c>
      <c r="BN409" s="98">
        <f>BK409-BL409</f>
        <v>0</v>
      </c>
      <c r="BO409" s="98" t="str">
        <f>E409</f>
        <v>とねがわ かなえ</v>
      </c>
    </row>
    <row r="410" spans="1:67" ht="20.100000000000001" customHeight="1">
      <c r="A410" s="62">
        <v>85</v>
      </c>
      <c r="B410" s="66" t="s">
        <v>348</v>
      </c>
      <c r="C410" s="65" t="s">
        <v>72</v>
      </c>
      <c r="D410" s="65" t="s">
        <v>146</v>
      </c>
      <c r="E410" s="62" t="s">
        <v>536</v>
      </c>
      <c r="F410" s="62" t="s">
        <v>36</v>
      </c>
      <c r="G410" s="78">
        <v>40417</v>
      </c>
      <c r="H410" s="62">
        <f ca="1">DATEDIF($G410,TODAY(),"Y")</f>
        <v>13</v>
      </c>
      <c r="I410" s="82" t="str">
        <f ca="1">CHOOSE(DATEDIF(G410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10" s="62" t="s">
        <v>535</v>
      </c>
      <c r="K410" s="70" t="s">
        <v>35</v>
      </c>
      <c r="L410" s="1">
        <v>9.44</v>
      </c>
      <c r="M410" s="28" t="s">
        <v>8</v>
      </c>
      <c r="N410" s="1"/>
      <c r="O410" s="28" t="s">
        <v>1634</v>
      </c>
      <c r="P410" s="1"/>
      <c r="Q410" s="28" t="s">
        <v>1634</v>
      </c>
      <c r="R410" s="37"/>
      <c r="S410" s="1"/>
      <c r="T410" s="28" t="s">
        <v>1634</v>
      </c>
      <c r="U410" s="1"/>
      <c r="V410" s="28" t="s">
        <v>1634</v>
      </c>
      <c r="W410" s="1"/>
      <c r="X410" s="28" t="s">
        <v>1634</v>
      </c>
      <c r="Y410" s="1"/>
      <c r="Z410" s="28" t="s">
        <v>1634</v>
      </c>
      <c r="AA410" s="1"/>
      <c r="AB410" s="28" t="s">
        <v>1634</v>
      </c>
      <c r="AC410" s="37"/>
      <c r="AD410" s="1"/>
      <c r="AE410" s="28" t="s">
        <v>1634</v>
      </c>
      <c r="AF410" s="1"/>
      <c r="AG410" s="28" t="s">
        <v>1634</v>
      </c>
      <c r="AH410" s="1"/>
      <c r="AI410" s="28" t="s">
        <v>1634</v>
      </c>
      <c r="AJ410" s="1"/>
      <c r="AK410" s="28" t="s">
        <v>1634</v>
      </c>
      <c r="AL410" s="1"/>
      <c r="AM410" s="28" t="s">
        <v>1634</v>
      </c>
      <c r="AN410" s="37"/>
      <c r="AO410" s="36"/>
      <c r="AP410" s="28" t="s">
        <v>1634</v>
      </c>
      <c r="AQ410" s="36"/>
      <c r="AR410" s="28" t="s">
        <v>1634</v>
      </c>
      <c r="AS410" s="36" t="str">
        <f>IF(AR410="","",VLOOKUP(AR410,評価表!$B$2:$C$15,2))</f>
        <v/>
      </c>
      <c r="AT410" s="28" t="s">
        <v>1634</v>
      </c>
      <c r="AU410" s="36" t="str">
        <f>IF(AT410="","",VLOOKUP(AT410,評価表!$B$2:$C$15,2))</f>
        <v/>
      </c>
      <c r="AV410" s="28" t="s">
        <v>1634</v>
      </c>
      <c r="AW410" s="37"/>
      <c r="AX410" s="36" t="str">
        <f>IF(AV410="","",VLOOKUP(AV410,評価表!$B$2:$C$15,2))</f>
        <v/>
      </c>
      <c r="AY410" s="28" t="s">
        <v>1634</v>
      </c>
      <c r="AZ410" s="36" t="str">
        <f>IF(AY410="","",VLOOKUP(AY410,評価表!$B$2:$C$15,2))</f>
        <v/>
      </c>
      <c r="BA410" s="28" t="s">
        <v>1634</v>
      </c>
      <c r="BB410" s="36" t="str">
        <f>IF(BA410="","",VLOOKUP(BA410,評価表!$B$2:$C$15,2))</f>
        <v/>
      </c>
      <c r="BC410" s="28" t="s">
        <v>1634</v>
      </c>
      <c r="BD410" s="36" t="str">
        <f>IF(BC410="","",VLOOKUP(BC410,評価表!$B$2:$C$15,2))</f>
        <v/>
      </c>
      <c r="BE410" s="28" t="s">
        <v>1634</v>
      </c>
      <c r="BF410" s="36" t="str">
        <f>IF(BE410="","",VLOOKUP(BE410,評価表!$B$2:$C$15,2))</f>
        <v/>
      </c>
      <c r="BG410" s="37"/>
      <c r="BH410" s="36"/>
      <c r="BI410" s="36"/>
      <c r="BJ410" s="36"/>
      <c r="BK410" s="98">
        <f>MAX(L410:BJ410)</f>
        <v>9.44</v>
      </c>
      <c r="BL410" s="98">
        <f>MIN(L410:BK410)</f>
        <v>9.44</v>
      </c>
      <c r="BM410" s="81" t="str">
        <f>IF(BL410="","",VLOOKUP(BL410,評価表!$B$3:$C$15,2))</f>
        <v>☆７</v>
      </c>
      <c r="BN410" s="98">
        <f>BK410-BL410</f>
        <v>0</v>
      </c>
      <c r="BO410" s="98" t="str">
        <f>E410</f>
        <v>こだしろ ゆう</v>
      </c>
    </row>
    <row r="411" spans="1:67" ht="20.100000000000001" hidden="1" customHeight="1">
      <c r="A411" s="62">
        <v>409</v>
      </c>
      <c r="B411" s="73" t="s">
        <v>1234</v>
      </c>
      <c r="C411" s="65" t="s">
        <v>1235</v>
      </c>
      <c r="D411" s="62" t="s">
        <v>1109</v>
      </c>
      <c r="E411" s="62" t="s">
        <v>1236</v>
      </c>
      <c r="F411" s="62" t="s">
        <v>36</v>
      </c>
      <c r="G411" s="83">
        <v>40576</v>
      </c>
      <c r="H411" s="74">
        <f ca="1">DATEDIF($G411,TODAY(),"Y")</f>
        <v>13</v>
      </c>
      <c r="I411" s="82" t="str">
        <f ca="1">CHOOSE(DATEDIF(G411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11" s="62"/>
      <c r="K411" s="70"/>
      <c r="L411" s="1"/>
      <c r="M411" s="28" t="str">
        <f>IF(L411="","",VLOOKUP(L411,評価表!$B$2:$C$15,2))</f>
        <v/>
      </c>
      <c r="N411" s="1"/>
      <c r="O411" s="28" t="s">
        <v>1634</v>
      </c>
      <c r="P411" s="1"/>
      <c r="Q411" s="28" t="s">
        <v>1634</v>
      </c>
      <c r="R411" s="37"/>
      <c r="S411" s="1"/>
      <c r="T411" s="28" t="s">
        <v>1634</v>
      </c>
      <c r="U411" s="1"/>
      <c r="V411" s="28" t="s">
        <v>1634</v>
      </c>
      <c r="W411" s="1"/>
      <c r="X411" s="28" t="s">
        <v>1634</v>
      </c>
      <c r="Y411" s="1"/>
      <c r="Z411" s="28" t="s">
        <v>1634</v>
      </c>
      <c r="AA411" s="1"/>
      <c r="AB411" s="28" t="s">
        <v>1634</v>
      </c>
      <c r="AC411" s="37"/>
      <c r="AD411" s="1"/>
      <c r="AE411" s="28" t="s">
        <v>1634</v>
      </c>
      <c r="AF411" s="1"/>
      <c r="AG411" s="28" t="s">
        <v>1634</v>
      </c>
      <c r="AH411" s="1"/>
      <c r="AI411" s="28" t="s">
        <v>1634</v>
      </c>
      <c r="AJ411" s="1"/>
      <c r="AK411" s="28" t="s">
        <v>1634</v>
      </c>
      <c r="AL411" s="1"/>
      <c r="AM411" s="28" t="s">
        <v>1634</v>
      </c>
      <c r="AN411" s="37"/>
      <c r="AO411" s="1"/>
      <c r="AP411" s="28" t="s">
        <v>1634</v>
      </c>
      <c r="AQ411" s="36"/>
      <c r="AR411" s="28" t="s">
        <v>1634</v>
      </c>
      <c r="AS411" s="36" t="str">
        <f>IF(AR411="","",VLOOKUP(AR411,評価表!$B$2:$C$15,2))</f>
        <v/>
      </c>
      <c r="AT411" s="28" t="s">
        <v>1634</v>
      </c>
      <c r="AU411" s="36" t="str">
        <f>IF(AT411="","",VLOOKUP(AT411,評価表!$B$2:$C$15,2))</f>
        <v/>
      </c>
      <c r="AV411" s="28" t="s">
        <v>1634</v>
      </c>
      <c r="AW411" s="37"/>
      <c r="AX411" s="36" t="str">
        <f>IF(AV411="","",VLOOKUP(AV411,評価表!$B$2:$C$15,2))</f>
        <v/>
      </c>
      <c r="AY411" s="28" t="s">
        <v>1634</v>
      </c>
      <c r="AZ411" s="36" t="str">
        <f>IF(AY411="","",VLOOKUP(AY411,評価表!$B$2:$C$15,2))</f>
        <v/>
      </c>
      <c r="BA411" s="28" t="s">
        <v>1634</v>
      </c>
      <c r="BB411" s="36" t="str">
        <f>IF(BA411="","",VLOOKUP(BA411,評価表!$B$2:$C$15,2))</f>
        <v/>
      </c>
      <c r="BC411" s="28" t="s">
        <v>1634</v>
      </c>
      <c r="BD411" s="36" t="str">
        <f>IF(BC411="","",VLOOKUP(BC411,評価表!$B$2:$C$15,2))</f>
        <v/>
      </c>
      <c r="BE411" s="28" t="s">
        <v>1634</v>
      </c>
      <c r="BF411" s="36" t="str">
        <f>IF(BE411="","",VLOOKUP(BE411,評価表!$B$2:$C$15,2))</f>
        <v/>
      </c>
      <c r="BG411" s="37"/>
      <c r="BH411" s="36"/>
      <c r="BI411" s="36"/>
      <c r="BJ411" s="36"/>
      <c r="BK411" s="98">
        <f>MAX(L411:BJ411)</f>
        <v>0</v>
      </c>
      <c r="BL411" s="98">
        <f>MIN(L411:BK411)</f>
        <v>0</v>
      </c>
      <c r="BM411" s="81" t="e">
        <f>IF(BL411="","",VLOOKUP(BL411,評価表!$B$3:$C$15,2))</f>
        <v>#N/A</v>
      </c>
      <c r="BN411" s="98">
        <f>BK411-BL411</f>
        <v>0</v>
      </c>
      <c r="BO411" s="98" t="str">
        <f>E411</f>
        <v>しみずきょうか</v>
      </c>
    </row>
    <row r="412" spans="1:67" ht="20.100000000000001" hidden="1" customHeight="1">
      <c r="A412" s="62">
        <v>410</v>
      </c>
      <c r="B412" s="73" t="s">
        <v>1237</v>
      </c>
      <c r="C412" s="65" t="s">
        <v>1238</v>
      </c>
      <c r="D412" s="62" t="s">
        <v>1109</v>
      </c>
      <c r="E412" s="62" t="s">
        <v>1239</v>
      </c>
      <c r="F412" s="62" t="s">
        <v>32</v>
      </c>
      <c r="G412" s="83">
        <v>40939</v>
      </c>
      <c r="H412" s="74">
        <f ca="1">DATEDIF($G412,TODAY(),"Y")</f>
        <v>12</v>
      </c>
      <c r="I412" s="82" t="str">
        <f ca="1">CHOOSE(DATEDIF(G412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12" s="62"/>
      <c r="K412" s="70"/>
      <c r="L412" s="1"/>
      <c r="M412" s="28" t="str">
        <f>IF(L412="","",VLOOKUP(L412,評価表!$B$2:$C$15,2))</f>
        <v/>
      </c>
      <c r="N412" s="1"/>
      <c r="O412" s="28" t="s">
        <v>1634</v>
      </c>
      <c r="P412" s="1"/>
      <c r="Q412" s="28" t="s">
        <v>1634</v>
      </c>
      <c r="R412" s="37"/>
      <c r="S412" s="1"/>
      <c r="T412" s="28" t="s">
        <v>1634</v>
      </c>
      <c r="U412" s="1"/>
      <c r="V412" s="28" t="s">
        <v>1634</v>
      </c>
      <c r="W412" s="1"/>
      <c r="X412" s="28" t="s">
        <v>1634</v>
      </c>
      <c r="Y412" s="1"/>
      <c r="Z412" s="28" t="s">
        <v>1634</v>
      </c>
      <c r="AA412" s="1"/>
      <c r="AB412" s="28" t="s">
        <v>1634</v>
      </c>
      <c r="AC412" s="37"/>
      <c r="AD412" s="1"/>
      <c r="AE412" s="28" t="s">
        <v>1634</v>
      </c>
      <c r="AF412" s="1"/>
      <c r="AG412" s="28" t="s">
        <v>1634</v>
      </c>
      <c r="AH412" s="1"/>
      <c r="AI412" s="28" t="s">
        <v>1634</v>
      </c>
      <c r="AJ412" s="1"/>
      <c r="AK412" s="28" t="s">
        <v>1634</v>
      </c>
      <c r="AL412" s="1"/>
      <c r="AM412" s="28" t="s">
        <v>1634</v>
      </c>
      <c r="AN412" s="37"/>
      <c r="AO412" s="1"/>
      <c r="AP412" s="28" t="s">
        <v>1634</v>
      </c>
      <c r="AQ412" s="36"/>
      <c r="AR412" s="28" t="s">
        <v>1634</v>
      </c>
      <c r="AS412" s="36" t="str">
        <f>IF(AR412="","",VLOOKUP(AR412,評価表!$B$2:$C$15,2))</f>
        <v/>
      </c>
      <c r="AT412" s="28" t="s">
        <v>1634</v>
      </c>
      <c r="AU412" s="36" t="str">
        <f>IF(AT412="","",VLOOKUP(AT412,評価表!$B$2:$C$15,2))</f>
        <v/>
      </c>
      <c r="AV412" s="28" t="s">
        <v>1634</v>
      </c>
      <c r="AW412" s="37"/>
      <c r="AX412" s="36" t="str">
        <f>IF(AV412="","",VLOOKUP(AV412,評価表!$B$2:$C$15,2))</f>
        <v/>
      </c>
      <c r="AY412" s="28" t="s">
        <v>1634</v>
      </c>
      <c r="AZ412" s="36" t="str">
        <f>IF(AY412="","",VLOOKUP(AY412,評価表!$B$2:$C$15,2))</f>
        <v/>
      </c>
      <c r="BA412" s="28" t="s">
        <v>1634</v>
      </c>
      <c r="BB412" s="36" t="str">
        <f>IF(BA412="","",VLOOKUP(BA412,評価表!$B$2:$C$15,2))</f>
        <v/>
      </c>
      <c r="BC412" s="28" t="s">
        <v>1634</v>
      </c>
      <c r="BD412" s="36" t="str">
        <f>IF(BC412="","",VLOOKUP(BC412,評価表!$B$2:$C$15,2))</f>
        <v/>
      </c>
      <c r="BE412" s="28" t="s">
        <v>1634</v>
      </c>
      <c r="BF412" s="36" t="str">
        <f>IF(BE412="","",VLOOKUP(BE412,評価表!$B$2:$C$15,2))</f>
        <v/>
      </c>
      <c r="BG412" s="37"/>
      <c r="BH412" s="36"/>
      <c r="BI412" s="36"/>
      <c r="BJ412" s="36"/>
      <c r="BK412" s="98">
        <f>MAX(L412:BJ412)</f>
        <v>0</v>
      </c>
      <c r="BL412" s="98">
        <f>MIN(L412:BK412)</f>
        <v>0</v>
      </c>
      <c r="BM412" s="81" t="e">
        <f>IF(BL412="","",VLOOKUP(BL412,評価表!$B$3:$C$15,2))</f>
        <v>#N/A</v>
      </c>
      <c r="BN412" s="98">
        <f>BK412-BL412</f>
        <v>0</v>
      </c>
      <c r="BO412" s="98" t="str">
        <f>E412</f>
        <v>まえかわかいせい</v>
      </c>
    </row>
    <row r="413" spans="1:67" ht="20.100000000000001" hidden="1" customHeight="1">
      <c r="A413" s="62">
        <v>411</v>
      </c>
      <c r="B413" s="73" t="s">
        <v>1237</v>
      </c>
      <c r="C413" s="65" t="s">
        <v>1240</v>
      </c>
      <c r="D413" s="62" t="s">
        <v>1109</v>
      </c>
      <c r="E413" s="62" t="s">
        <v>1241</v>
      </c>
      <c r="F413" s="62" t="s">
        <v>36</v>
      </c>
      <c r="G413" s="83">
        <v>29185</v>
      </c>
      <c r="H413" s="74">
        <v>43</v>
      </c>
      <c r="I413" s="82" t="s">
        <v>1242</v>
      </c>
      <c r="J413" s="62"/>
      <c r="K413" s="70"/>
      <c r="L413" s="1"/>
      <c r="M413" s="28" t="str">
        <f>IF(L413="","",VLOOKUP(L413,評価表!$B$2:$C$15,2))</f>
        <v/>
      </c>
      <c r="N413" s="1"/>
      <c r="O413" s="28" t="s">
        <v>1634</v>
      </c>
      <c r="P413" s="1"/>
      <c r="Q413" s="28" t="s">
        <v>1634</v>
      </c>
      <c r="R413" s="37"/>
      <c r="S413" s="1"/>
      <c r="T413" s="28" t="s">
        <v>1634</v>
      </c>
      <c r="U413" s="1"/>
      <c r="V413" s="28" t="s">
        <v>1634</v>
      </c>
      <c r="W413" s="1"/>
      <c r="X413" s="28" t="s">
        <v>1634</v>
      </c>
      <c r="Y413" s="1"/>
      <c r="Z413" s="28" t="s">
        <v>1634</v>
      </c>
      <c r="AA413" s="1"/>
      <c r="AB413" s="28" t="s">
        <v>1634</v>
      </c>
      <c r="AC413" s="37"/>
      <c r="AD413" s="1"/>
      <c r="AE413" s="28" t="s">
        <v>1634</v>
      </c>
      <c r="AF413" s="1"/>
      <c r="AG413" s="28" t="s">
        <v>1634</v>
      </c>
      <c r="AH413" s="1"/>
      <c r="AI413" s="28" t="s">
        <v>1634</v>
      </c>
      <c r="AJ413" s="1"/>
      <c r="AK413" s="28" t="s">
        <v>1634</v>
      </c>
      <c r="AL413" s="1"/>
      <c r="AM413" s="28" t="s">
        <v>1634</v>
      </c>
      <c r="AN413" s="37"/>
      <c r="AO413" s="1"/>
      <c r="AP413" s="28" t="s">
        <v>1634</v>
      </c>
      <c r="AQ413" s="36"/>
      <c r="AR413" s="28" t="s">
        <v>1634</v>
      </c>
      <c r="AS413" s="36" t="str">
        <f>IF(AR413="","",VLOOKUP(AR413,評価表!$B$2:$C$15,2))</f>
        <v/>
      </c>
      <c r="AT413" s="28" t="s">
        <v>1634</v>
      </c>
      <c r="AU413" s="36" t="str">
        <f>IF(AT413="","",VLOOKUP(AT413,評価表!$B$2:$C$15,2))</f>
        <v/>
      </c>
      <c r="AV413" s="28" t="s">
        <v>1634</v>
      </c>
      <c r="AW413" s="37"/>
      <c r="AX413" s="36" t="str">
        <f>IF(AV413="","",VLOOKUP(AV413,評価表!$B$2:$C$15,2))</f>
        <v/>
      </c>
      <c r="AY413" s="28" t="s">
        <v>1634</v>
      </c>
      <c r="AZ413" s="36" t="str">
        <f>IF(AY413="","",VLOOKUP(AY413,評価表!$B$2:$C$15,2))</f>
        <v/>
      </c>
      <c r="BA413" s="28" t="s">
        <v>1634</v>
      </c>
      <c r="BB413" s="36" t="str">
        <f>IF(BA413="","",VLOOKUP(BA413,評価表!$B$2:$C$15,2))</f>
        <v/>
      </c>
      <c r="BC413" s="28" t="s">
        <v>1634</v>
      </c>
      <c r="BD413" s="36" t="str">
        <f>IF(BC413="","",VLOOKUP(BC413,評価表!$B$2:$C$15,2))</f>
        <v/>
      </c>
      <c r="BE413" s="28" t="s">
        <v>1634</v>
      </c>
      <c r="BF413" s="36" t="str">
        <f>IF(BE413="","",VLOOKUP(BE413,評価表!$B$2:$C$15,2))</f>
        <v/>
      </c>
      <c r="BG413" s="37"/>
      <c r="BH413" s="36"/>
      <c r="BI413" s="36"/>
      <c r="BJ413" s="36"/>
      <c r="BK413" s="98">
        <f>MAX(L413:BJ413)</f>
        <v>0</v>
      </c>
      <c r="BL413" s="98">
        <f>MIN(L413:BK413)</f>
        <v>0</v>
      </c>
      <c r="BM413" s="81" t="e">
        <f>IF(BL413="","",VLOOKUP(BL413,評価表!$B$3:$C$15,2))</f>
        <v>#N/A</v>
      </c>
      <c r="BN413" s="98">
        <f>BK413-BL413</f>
        <v>0</v>
      </c>
      <c r="BO413" s="98" t="str">
        <f>E413</f>
        <v>まえかわ あやこ</v>
      </c>
    </row>
    <row r="414" spans="1:67" ht="20.100000000000001" customHeight="1">
      <c r="A414" s="62">
        <v>40</v>
      </c>
      <c r="B414" s="64" t="s">
        <v>325</v>
      </c>
      <c r="C414" s="65" t="s">
        <v>65</v>
      </c>
      <c r="D414" s="77" t="s">
        <v>56</v>
      </c>
      <c r="E414" s="74" t="s">
        <v>186</v>
      </c>
      <c r="F414" s="78" t="s">
        <v>37</v>
      </c>
      <c r="G414" s="78">
        <v>41487</v>
      </c>
      <c r="H414" s="74">
        <f ca="1">DATEDIF($G414,TODAY(),"Y")</f>
        <v>10</v>
      </c>
      <c r="I414" s="82" t="str">
        <f ca="1">CHOOSE(DATEDIF(G414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14" s="62" t="s">
        <v>327</v>
      </c>
      <c r="K414" s="69" t="s">
        <v>38</v>
      </c>
      <c r="L414" s="1">
        <v>12.91</v>
      </c>
      <c r="M414" s="28" t="s">
        <v>45</v>
      </c>
      <c r="N414" s="1">
        <v>13.75</v>
      </c>
      <c r="O414" s="28" t="s">
        <v>44</v>
      </c>
      <c r="P414" s="1">
        <v>12.44</v>
      </c>
      <c r="Q414" s="28" t="s">
        <v>45</v>
      </c>
      <c r="R414" s="57" t="s">
        <v>129</v>
      </c>
      <c r="S414" s="1">
        <v>11.82</v>
      </c>
      <c r="T414" s="28" t="s">
        <v>12</v>
      </c>
      <c r="U414" s="1">
        <v>11.41</v>
      </c>
      <c r="V414" s="28" t="s">
        <v>12</v>
      </c>
      <c r="W414" s="1"/>
      <c r="X414" s="28" t="s">
        <v>1634</v>
      </c>
      <c r="Y414" s="1">
        <v>12.09</v>
      </c>
      <c r="Z414" s="28" t="s">
        <v>12</v>
      </c>
      <c r="AA414" s="1"/>
      <c r="AB414" s="28" t="s">
        <v>1634</v>
      </c>
      <c r="AC414" s="57" t="s">
        <v>31</v>
      </c>
      <c r="AD414" s="1">
        <v>10.51</v>
      </c>
      <c r="AE414" s="28" t="s">
        <v>10</v>
      </c>
      <c r="AF414" s="1">
        <v>10.57</v>
      </c>
      <c r="AG414" s="28" t="s">
        <v>10</v>
      </c>
      <c r="AH414" s="1">
        <v>10.46</v>
      </c>
      <c r="AI414" s="28" t="s">
        <v>10</v>
      </c>
      <c r="AJ414" s="1">
        <v>10.65</v>
      </c>
      <c r="AK414" s="28" t="s">
        <v>11</v>
      </c>
      <c r="AL414" s="1">
        <v>9.89</v>
      </c>
      <c r="AM414" s="28" t="s">
        <v>9</v>
      </c>
      <c r="AN414" s="57" t="s">
        <v>35</v>
      </c>
      <c r="AO414" s="1"/>
      <c r="AP414" s="28" t="s">
        <v>1634</v>
      </c>
      <c r="AQ414" s="1"/>
      <c r="AR414" s="28" t="s">
        <v>1634</v>
      </c>
      <c r="AS414" s="1">
        <v>9.5500000000000007</v>
      </c>
      <c r="AT414" s="28" t="s">
        <v>9</v>
      </c>
      <c r="AU414" s="1">
        <v>9.73</v>
      </c>
      <c r="AV414" s="28" t="s">
        <v>9</v>
      </c>
      <c r="AW414" s="57" t="s">
        <v>33</v>
      </c>
      <c r="AX414" s="1">
        <v>9.4600000000000009</v>
      </c>
      <c r="AY414" s="28" t="s">
        <v>8</v>
      </c>
      <c r="AZ414" s="1"/>
      <c r="BA414" s="28" t="s">
        <v>1634</v>
      </c>
      <c r="BB414" s="1" t="str">
        <f>IF(BA414="","",VLOOKUP(BA414,評価表!$B$2:$C$15,2))</f>
        <v/>
      </c>
      <c r="BC414" s="28" t="s">
        <v>1634</v>
      </c>
      <c r="BD414" s="1" t="str">
        <f>IF(BC414="","",VLOOKUP(BC414,評価表!$B$2:$C$15,2))</f>
        <v/>
      </c>
      <c r="BE414" s="28" t="s">
        <v>1634</v>
      </c>
      <c r="BF414" s="1" t="str">
        <f>IF(BE414="","",VLOOKUP(BE414,評価表!$B$2:$C$15,2))</f>
        <v/>
      </c>
      <c r="BG414" s="57" t="s">
        <v>33</v>
      </c>
      <c r="BH414" s="1"/>
      <c r="BI414" s="1"/>
      <c r="BJ414" s="1"/>
      <c r="BK414" s="98">
        <f>MAX(L414:BJ414)</f>
        <v>13.75</v>
      </c>
      <c r="BL414" s="98">
        <f>MIN(L414:BK414)</f>
        <v>9.4600000000000009</v>
      </c>
      <c r="BM414" s="81" t="str">
        <f>IF(BL414="","",VLOOKUP(BL414,評価表!$B$3:$C$15,2))</f>
        <v>☆７</v>
      </c>
      <c r="BN414" s="98">
        <f>BK414-BL414</f>
        <v>4.2899999999999991</v>
      </c>
      <c r="BO414" s="98" t="str">
        <f>E414</f>
        <v>やまざきわかな</v>
      </c>
    </row>
    <row r="415" spans="1:67" ht="20.100000000000001" customHeight="1">
      <c r="A415" s="62">
        <v>472</v>
      </c>
      <c r="B415" s="73" t="s">
        <v>1369</v>
      </c>
      <c r="C415" s="62" t="s">
        <v>1370</v>
      </c>
      <c r="D415" s="62" t="s">
        <v>146</v>
      </c>
      <c r="E415" s="62" t="s">
        <v>296</v>
      </c>
      <c r="F415" s="62" t="s">
        <v>36</v>
      </c>
      <c r="G415" s="78">
        <v>42047</v>
      </c>
      <c r="H415" s="74">
        <f ca="1">DATEDIF($G415,TODAY(),"Y")</f>
        <v>9</v>
      </c>
      <c r="I415" s="82" t="str">
        <f ca="1">CHOOSE(DATEDIF(G415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15" s="62" t="s">
        <v>1371</v>
      </c>
      <c r="K415" s="69"/>
      <c r="L415" s="1"/>
      <c r="M415" s="28" t="str">
        <f>IF(L415="","",VLOOKUP(L415,評価表!$B$2:$C$15,2))</f>
        <v/>
      </c>
      <c r="N415" s="1"/>
      <c r="O415" s="28" t="s">
        <v>1634</v>
      </c>
      <c r="P415" s="1"/>
      <c r="Q415" s="28" t="s">
        <v>1634</v>
      </c>
      <c r="R415" s="57"/>
      <c r="S415" s="1"/>
      <c r="T415" s="28" t="s">
        <v>1634</v>
      </c>
      <c r="U415" s="1"/>
      <c r="V415" s="28" t="s">
        <v>1634</v>
      </c>
      <c r="W415" s="1"/>
      <c r="X415" s="28" t="s">
        <v>1634</v>
      </c>
      <c r="Y415" s="1"/>
      <c r="Z415" s="28" t="s">
        <v>1634</v>
      </c>
      <c r="AA415" s="1"/>
      <c r="AB415" s="28" t="s">
        <v>1634</v>
      </c>
      <c r="AC415" s="57"/>
      <c r="AD415" s="1"/>
      <c r="AE415" s="28" t="s">
        <v>1634</v>
      </c>
      <c r="AF415" s="1"/>
      <c r="AG415" s="28" t="s">
        <v>1634</v>
      </c>
      <c r="AH415" s="1"/>
      <c r="AI415" s="28" t="s">
        <v>1634</v>
      </c>
      <c r="AJ415" s="1"/>
      <c r="AK415" s="28" t="s">
        <v>1634</v>
      </c>
      <c r="AL415" s="1"/>
      <c r="AM415" s="28" t="s">
        <v>1634</v>
      </c>
      <c r="AN415" s="57" t="s">
        <v>31</v>
      </c>
      <c r="AO415" s="1"/>
      <c r="AP415" s="28" t="s">
        <v>1634</v>
      </c>
      <c r="AQ415" s="1">
        <v>10.17</v>
      </c>
      <c r="AR415" s="28" t="s">
        <v>10</v>
      </c>
      <c r="AS415" s="1"/>
      <c r="AT415" s="28" t="s">
        <v>1634</v>
      </c>
      <c r="AU415" s="1">
        <v>9.4700000000000006</v>
      </c>
      <c r="AV415" s="28" t="s">
        <v>8</v>
      </c>
      <c r="AW415" s="57"/>
      <c r="AX415" s="1"/>
      <c r="AY415" s="28" t="s">
        <v>1634</v>
      </c>
      <c r="AZ415" s="1" t="str">
        <f>IF(AY415="","",VLOOKUP(AY415,評価表!$B$2:$C$15,2))</f>
        <v/>
      </c>
      <c r="BA415" s="28" t="s">
        <v>1634</v>
      </c>
      <c r="BB415" s="1" t="str">
        <f>IF(BA415="","",VLOOKUP(BA415,評価表!$B$2:$C$15,2))</f>
        <v/>
      </c>
      <c r="BC415" s="28" t="s">
        <v>1634</v>
      </c>
      <c r="BD415" s="1" t="str">
        <f>IF(BC415="","",VLOOKUP(BC415,評価表!$B$2:$C$15,2))</f>
        <v/>
      </c>
      <c r="BE415" s="28" t="s">
        <v>1634</v>
      </c>
      <c r="BF415" s="1" t="str">
        <f>IF(BE415="","",VLOOKUP(BE415,評価表!$B$2:$C$15,2))</f>
        <v/>
      </c>
      <c r="BG415" s="57"/>
      <c r="BH415" s="1"/>
      <c r="BI415" s="1"/>
      <c r="BJ415" s="1"/>
      <c r="BK415" s="98">
        <f>MAX(L415:BJ415)</f>
        <v>10.17</v>
      </c>
      <c r="BL415" s="98">
        <f>MIN(L415:BK415)</f>
        <v>9.4700000000000006</v>
      </c>
      <c r="BM415" s="81" t="str">
        <f>IF(BL415="","",VLOOKUP(BL415,評価表!$B$3:$C$15,2))</f>
        <v>☆７</v>
      </c>
      <c r="BN415" s="98">
        <f>BK415-BL415</f>
        <v>0.69999999999999929</v>
      </c>
      <c r="BO415" s="98" t="str">
        <f>E415</f>
        <v>まついゆきの</v>
      </c>
    </row>
    <row r="416" spans="1:67" ht="20.100000000000001" customHeight="1">
      <c r="A416" s="62">
        <v>18</v>
      </c>
      <c r="B416" s="66" t="s">
        <v>368</v>
      </c>
      <c r="C416" s="65" t="s">
        <v>75</v>
      </c>
      <c r="D416" s="65" t="s">
        <v>350</v>
      </c>
      <c r="E416" s="62" t="s">
        <v>369</v>
      </c>
      <c r="F416" s="62" t="s">
        <v>29</v>
      </c>
      <c r="G416" s="78">
        <v>40423</v>
      </c>
      <c r="H416" s="62">
        <f ca="1">DATEDIF($G416,TODAY(),"Y")</f>
        <v>13</v>
      </c>
      <c r="I416" s="82" t="str">
        <f ca="1">CHOOSE(DATEDIF(G416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16" s="62" t="s">
        <v>370</v>
      </c>
      <c r="K416" s="70" t="s">
        <v>35</v>
      </c>
      <c r="L416" s="1"/>
      <c r="M416" s="28" t="s">
        <v>1634</v>
      </c>
      <c r="N416" s="1">
        <v>9.4700000000000006</v>
      </c>
      <c r="O416" s="28" t="s">
        <v>8</v>
      </c>
      <c r="P416" s="1"/>
      <c r="Q416" s="28" t="s">
        <v>1634</v>
      </c>
      <c r="R416" s="37"/>
      <c r="S416" s="1"/>
      <c r="T416" s="28" t="s">
        <v>1634</v>
      </c>
      <c r="U416" s="1"/>
      <c r="V416" s="28" t="s">
        <v>1634</v>
      </c>
      <c r="W416" s="1"/>
      <c r="X416" s="28" t="s">
        <v>1634</v>
      </c>
      <c r="Y416" s="1"/>
      <c r="Z416" s="28" t="s">
        <v>1634</v>
      </c>
      <c r="AA416" s="1"/>
      <c r="AB416" s="28" t="s">
        <v>1634</v>
      </c>
      <c r="AC416" s="37"/>
      <c r="AD416" s="1"/>
      <c r="AE416" s="28" t="s">
        <v>1634</v>
      </c>
      <c r="AF416" s="1"/>
      <c r="AG416" s="28" t="s">
        <v>1634</v>
      </c>
      <c r="AH416" s="1"/>
      <c r="AI416" s="28" t="s">
        <v>1634</v>
      </c>
      <c r="AJ416" s="1"/>
      <c r="AK416" s="28" t="s">
        <v>1634</v>
      </c>
      <c r="AL416" s="1"/>
      <c r="AM416" s="28" t="s">
        <v>1634</v>
      </c>
      <c r="AN416" s="37"/>
      <c r="AO416" s="36"/>
      <c r="AP416" s="28" t="s">
        <v>1634</v>
      </c>
      <c r="AQ416" s="36"/>
      <c r="AR416" s="28" t="s">
        <v>1634</v>
      </c>
      <c r="AS416" s="36" t="str">
        <f>IF(AR416="","",VLOOKUP(AR416,評価表!$B$2:$C$15,2))</f>
        <v/>
      </c>
      <c r="AT416" s="28" t="s">
        <v>1634</v>
      </c>
      <c r="AU416" s="36" t="str">
        <f>IF(AT416="","",VLOOKUP(AT416,評価表!$B$2:$C$15,2))</f>
        <v/>
      </c>
      <c r="AV416" s="28" t="s">
        <v>1634</v>
      </c>
      <c r="AW416" s="37"/>
      <c r="AX416" s="36" t="str">
        <f>IF(AV416="","",VLOOKUP(AV416,評価表!$B$2:$C$15,2))</f>
        <v/>
      </c>
      <c r="AY416" s="28" t="s">
        <v>1634</v>
      </c>
      <c r="AZ416" s="36" t="str">
        <f>IF(AY416="","",VLOOKUP(AY416,評価表!$B$2:$C$15,2))</f>
        <v/>
      </c>
      <c r="BA416" s="28" t="s">
        <v>1634</v>
      </c>
      <c r="BB416" s="36" t="str">
        <f>IF(BA416="","",VLOOKUP(BA416,評価表!$B$2:$C$15,2))</f>
        <v/>
      </c>
      <c r="BC416" s="28" t="s">
        <v>1634</v>
      </c>
      <c r="BD416" s="36" t="str">
        <f>IF(BC416="","",VLOOKUP(BC416,評価表!$B$2:$C$15,2))</f>
        <v/>
      </c>
      <c r="BE416" s="28" t="s">
        <v>1634</v>
      </c>
      <c r="BF416" s="36" t="str">
        <f>IF(BE416="","",VLOOKUP(BE416,評価表!$B$2:$C$15,2))</f>
        <v/>
      </c>
      <c r="BG416" s="37"/>
      <c r="BH416" s="36"/>
      <c r="BI416" s="36"/>
      <c r="BJ416" s="36"/>
      <c r="BK416" s="98">
        <f>MAX(L416:BJ416)</f>
        <v>9.4700000000000006</v>
      </c>
      <c r="BL416" s="98">
        <f>MIN(L416:BK416)</f>
        <v>9.4700000000000006</v>
      </c>
      <c r="BM416" s="81" t="str">
        <f>IF(BL416="","",VLOOKUP(BL416,評価表!$B$3:$C$15,2))</f>
        <v>☆７</v>
      </c>
      <c r="BN416" s="98">
        <f>BK416-BL416</f>
        <v>0</v>
      </c>
      <c r="BO416" s="98" t="str">
        <f>E416</f>
        <v>いわもと けいすけ</v>
      </c>
    </row>
    <row r="417" spans="1:67" ht="20.100000000000001" hidden="1" customHeight="1">
      <c r="A417" s="62">
        <v>415</v>
      </c>
      <c r="B417" s="73" t="s">
        <v>325</v>
      </c>
      <c r="C417" s="65" t="s">
        <v>182</v>
      </c>
      <c r="D417" s="62" t="s">
        <v>145</v>
      </c>
      <c r="E417" s="62" t="s">
        <v>263</v>
      </c>
      <c r="F417" s="62" t="s">
        <v>32</v>
      </c>
      <c r="G417" s="78">
        <v>42564</v>
      </c>
      <c r="H417" s="74">
        <f ca="1">DATEDIF($G417,TODAY(),"Y")</f>
        <v>7</v>
      </c>
      <c r="I417" s="82" t="str">
        <f ca="1">CHOOSE(DATEDIF(G417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417" s="62" t="s">
        <v>1247</v>
      </c>
      <c r="K417" s="70"/>
      <c r="L417" s="1"/>
      <c r="M417" s="28"/>
      <c r="N417" s="1"/>
      <c r="O417" s="28"/>
      <c r="P417" s="1"/>
      <c r="Q417" s="28"/>
      <c r="R417" s="37"/>
      <c r="S417" s="1"/>
      <c r="T417" s="28"/>
      <c r="U417" s="1"/>
      <c r="V417" s="28"/>
      <c r="W417" s="1"/>
      <c r="X417" s="28"/>
      <c r="Y417" s="1"/>
      <c r="Z417" s="28"/>
      <c r="AA417" s="1"/>
      <c r="AB417" s="28"/>
      <c r="AC417" s="37"/>
      <c r="AD417" s="1"/>
      <c r="AE417" s="28"/>
      <c r="AF417" s="1"/>
      <c r="AG417" s="28"/>
      <c r="AH417" s="1"/>
      <c r="AI417" s="28"/>
      <c r="AJ417" s="1"/>
      <c r="AK417" s="28"/>
      <c r="AL417" s="1"/>
      <c r="AM417" s="28"/>
      <c r="AN417" s="57"/>
      <c r="AO417" s="1"/>
      <c r="AP417" s="28"/>
      <c r="AQ417" s="36"/>
      <c r="AR417" s="28"/>
      <c r="AS417" s="1"/>
      <c r="AT417" s="28"/>
      <c r="AU417" s="1"/>
      <c r="AV417" s="28"/>
      <c r="AW417" s="37"/>
      <c r="AX417" s="1"/>
      <c r="AY417" s="28"/>
      <c r="AZ417" s="1"/>
      <c r="BA417" s="28"/>
      <c r="BB417" s="1"/>
      <c r="BC417" s="28"/>
      <c r="BD417" s="1"/>
      <c r="BE417" s="28"/>
      <c r="BF417" s="1"/>
      <c r="BG417" s="37"/>
      <c r="BH417" s="1"/>
      <c r="BI417" s="1"/>
      <c r="BJ417" s="1"/>
      <c r="BK417" s="98">
        <f>MAX(L417:BJ417)</f>
        <v>0</v>
      </c>
      <c r="BL417" s="98">
        <f>MIN(L417:BK417)</f>
        <v>0</v>
      </c>
      <c r="BM417" s="81" t="e">
        <f>IF(BL417="","",VLOOKUP(BL417,評価表!$B$3:$C$15,2))</f>
        <v>#N/A</v>
      </c>
      <c r="BN417" s="98">
        <f>BK417-BL417</f>
        <v>0</v>
      </c>
      <c r="BO417" s="98" t="str">
        <f>E417</f>
        <v>なかむらはると</v>
      </c>
    </row>
    <row r="418" spans="1:67" ht="20.100000000000001" customHeight="1">
      <c r="A418" s="62">
        <v>489</v>
      </c>
      <c r="B418" s="73" t="s">
        <v>325</v>
      </c>
      <c r="C418" s="62" t="s">
        <v>1405</v>
      </c>
      <c r="D418" s="62" t="s">
        <v>148</v>
      </c>
      <c r="E418" s="62" t="s">
        <v>297</v>
      </c>
      <c r="F418" s="62" t="s">
        <v>32</v>
      </c>
      <c r="G418" s="78">
        <v>41525</v>
      </c>
      <c r="H418" s="74">
        <f ca="1">DATEDIF($G418,TODAY(),"Y")</f>
        <v>10</v>
      </c>
      <c r="I418" s="82" t="str">
        <f ca="1">CHOOSE(DATEDIF(G418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18" s="62" t="s">
        <v>987</v>
      </c>
      <c r="K418" s="69"/>
      <c r="L418" s="1"/>
      <c r="M418" s="28" t="str">
        <f>IF(L418="","",VLOOKUP(L418,評価表!$B$2:$C$15,2))</f>
        <v/>
      </c>
      <c r="N418" s="1"/>
      <c r="O418" s="28" t="s">
        <v>1634</v>
      </c>
      <c r="P418" s="1"/>
      <c r="Q418" s="28" t="s">
        <v>1634</v>
      </c>
      <c r="R418" s="57"/>
      <c r="S418" s="1"/>
      <c r="T418" s="28" t="s">
        <v>1634</v>
      </c>
      <c r="U418" s="1"/>
      <c r="V418" s="28" t="s">
        <v>1634</v>
      </c>
      <c r="W418" s="1"/>
      <c r="X418" s="28" t="s">
        <v>1634</v>
      </c>
      <c r="Y418" s="1"/>
      <c r="Z418" s="28" t="s">
        <v>1634</v>
      </c>
      <c r="AA418" s="1"/>
      <c r="AB418" s="28" t="s">
        <v>1634</v>
      </c>
      <c r="AC418" s="57"/>
      <c r="AD418" s="1"/>
      <c r="AE418" s="28" t="s">
        <v>1634</v>
      </c>
      <c r="AF418" s="1"/>
      <c r="AG418" s="28" t="s">
        <v>1634</v>
      </c>
      <c r="AH418" s="1"/>
      <c r="AI418" s="28" t="s">
        <v>1634</v>
      </c>
      <c r="AJ418" s="1"/>
      <c r="AK418" s="28" t="s">
        <v>1634</v>
      </c>
      <c r="AL418" s="1"/>
      <c r="AM418" s="28" t="s">
        <v>1634</v>
      </c>
      <c r="AN418" s="57" t="s">
        <v>35</v>
      </c>
      <c r="AO418" s="1"/>
      <c r="AP418" s="28"/>
      <c r="AQ418" s="1"/>
      <c r="AR418" s="28"/>
      <c r="AS418" s="1"/>
      <c r="AT418" s="28" t="s">
        <v>1634</v>
      </c>
      <c r="AU418" s="1">
        <v>9.48</v>
      </c>
      <c r="AV418" s="28" t="s">
        <v>8</v>
      </c>
      <c r="AW418" s="57"/>
      <c r="AX418" s="1"/>
      <c r="AY418" s="28" t="s">
        <v>1634</v>
      </c>
      <c r="AZ418" s="1" t="str">
        <f>IF(AY418="","",VLOOKUP(AY418,評価表!$B$2:$C$15,2))</f>
        <v/>
      </c>
      <c r="BA418" s="28" t="s">
        <v>1634</v>
      </c>
      <c r="BB418" s="1" t="str">
        <f>IF(BA418="","",VLOOKUP(BA418,評価表!$B$2:$C$15,2))</f>
        <v/>
      </c>
      <c r="BC418" s="28" t="s">
        <v>1634</v>
      </c>
      <c r="BD418" s="1" t="str">
        <f>IF(BC418="","",VLOOKUP(BC418,評価表!$B$2:$C$15,2))</f>
        <v/>
      </c>
      <c r="BE418" s="28" t="s">
        <v>1634</v>
      </c>
      <c r="BF418" s="1" t="str">
        <f>IF(BE418="","",VLOOKUP(BE418,評価表!$B$2:$C$15,2))</f>
        <v/>
      </c>
      <c r="BG418" s="57"/>
      <c r="BH418" s="1"/>
      <c r="BI418" s="1"/>
      <c r="BJ418" s="1"/>
      <c r="BK418" s="98">
        <f>MAX(L418:BJ418)</f>
        <v>9.48</v>
      </c>
      <c r="BL418" s="98">
        <f>MIN(L418:BK418)</f>
        <v>9.48</v>
      </c>
      <c r="BM418" s="81" t="str">
        <f>IF(BL418="","",VLOOKUP(BL418,評価表!$B$3:$C$15,2))</f>
        <v>☆７</v>
      </c>
      <c r="BN418" s="98">
        <f>BK418-BL418</f>
        <v>0</v>
      </c>
      <c r="BO418" s="98" t="str">
        <f>E418</f>
        <v>やお しゅんじ</v>
      </c>
    </row>
    <row r="419" spans="1:67" ht="20.100000000000001" customHeight="1">
      <c r="A419" s="62">
        <v>322</v>
      </c>
      <c r="B419" s="73" t="s">
        <v>325</v>
      </c>
      <c r="C419" s="65" t="s">
        <v>1044</v>
      </c>
      <c r="D419" s="80" t="s">
        <v>142</v>
      </c>
      <c r="E419" s="62" t="s">
        <v>228</v>
      </c>
      <c r="F419" s="62" t="s">
        <v>32</v>
      </c>
      <c r="G419" s="78">
        <v>42769</v>
      </c>
      <c r="H419" s="74">
        <f ca="1">DATEDIF($G419,TODAY(),"Y")</f>
        <v>7</v>
      </c>
      <c r="I419" s="82" t="str">
        <f ca="1">CHOOSE(DATEDIF(G419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419" s="62"/>
      <c r="K419" s="69"/>
      <c r="L419" s="1"/>
      <c r="M419" s="28" t="str">
        <f>IF(L419="","",VLOOKUP(L419,評価表!$B$2:$C$15,2))</f>
        <v/>
      </c>
      <c r="N419" s="1"/>
      <c r="O419" s="28" t="s">
        <v>1634</v>
      </c>
      <c r="P419" s="1"/>
      <c r="Q419" s="28" t="s">
        <v>1634</v>
      </c>
      <c r="R419" s="57"/>
      <c r="S419" s="1"/>
      <c r="T419" s="28" t="s">
        <v>1634</v>
      </c>
      <c r="U419" s="1"/>
      <c r="V419" s="28" t="s">
        <v>1634</v>
      </c>
      <c r="W419" s="1"/>
      <c r="X419" s="28" t="s">
        <v>1634</v>
      </c>
      <c r="Y419" s="1"/>
      <c r="Z419" s="28" t="s">
        <v>1634</v>
      </c>
      <c r="AA419" s="1"/>
      <c r="AB419" s="28" t="s">
        <v>1634</v>
      </c>
      <c r="AC419" s="57" t="s">
        <v>112</v>
      </c>
      <c r="AD419" s="1">
        <v>12.19</v>
      </c>
      <c r="AE419" s="28" t="s">
        <v>45</v>
      </c>
      <c r="AF419" s="1">
        <v>11.94</v>
      </c>
      <c r="AG419" s="28" t="s">
        <v>12</v>
      </c>
      <c r="AH419" s="1">
        <v>12.17</v>
      </c>
      <c r="AI419" s="28" t="s">
        <v>45</v>
      </c>
      <c r="AJ419" s="1">
        <v>11.32</v>
      </c>
      <c r="AK419" s="28" t="s">
        <v>12</v>
      </c>
      <c r="AL419" s="1"/>
      <c r="AM419" s="28" t="s">
        <v>1634</v>
      </c>
      <c r="AN419" s="57" t="s">
        <v>38</v>
      </c>
      <c r="AO419" s="1"/>
      <c r="AP419" s="28" t="s">
        <v>1634</v>
      </c>
      <c r="AQ419" s="1"/>
      <c r="AR419" s="28" t="s">
        <v>1634</v>
      </c>
      <c r="AS419" s="1"/>
      <c r="AT419" s="28" t="s">
        <v>1634</v>
      </c>
      <c r="AU419" s="1">
        <v>10.64</v>
      </c>
      <c r="AV419" s="28" t="s">
        <v>11</v>
      </c>
      <c r="AW419" s="57" t="s">
        <v>1635</v>
      </c>
      <c r="AX419" s="1"/>
      <c r="AY419" s="28" t="s">
        <v>1634</v>
      </c>
      <c r="AZ419" s="1">
        <v>9.5500000000000007</v>
      </c>
      <c r="BA419" s="28" t="s">
        <v>9</v>
      </c>
      <c r="BB419" s="1"/>
      <c r="BC419" s="28" t="s">
        <v>1634</v>
      </c>
      <c r="BD419" s="1" t="str">
        <f>IF(BC419="","",VLOOKUP(BC419,評価表!$B$2:$C$15,2))</f>
        <v/>
      </c>
      <c r="BE419" s="28" t="s">
        <v>1634</v>
      </c>
      <c r="BF419" s="1" t="str">
        <f>IF(BE419="","",VLOOKUP(BE419,評価表!$B$2:$C$15,2))</f>
        <v/>
      </c>
      <c r="BG419" s="57" t="s">
        <v>1635</v>
      </c>
      <c r="BH419" s="1"/>
      <c r="BI419" s="1"/>
      <c r="BJ419" s="1"/>
      <c r="BK419" s="98">
        <f>MAX(L419:BJ419)</f>
        <v>12.19</v>
      </c>
      <c r="BL419" s="98">
        <f>MIN(L419:BK419)</f>
        <v>9.5500000000000007</v>
      </c>
      <c r="BM419" s="81" t="str">
        <f>IF(BL419="","",VLOOKUP(BL419,評価表!$B$3:$C$15,2))</f>
        <v>☆６</v>
      </c>
      <c r="BN419" s="98">
        <f>BK419-BL419</f>
        <v>2.6399999999999988</v>
      </c>
      <c r="BO419" s="98" t="str">
        <f>E419</f>
        <v>すずき　ともき</v>
      </c>
    </row>
    <row r="420" spans="1:67" ht="20.100000000000001" hidden="1" customHeight="1">
      <c r="A420" s="62">
        <v>418</v>
      </c>
      <c r="B420" s="73" t="s">
        <v>1219</v>
      </c>
      <c r="C420" s="65" t="s">
        <v>1251</v>
      </c>
      <c r="D420" s="65" t="s">
        <v>556</v>
      </c>
      <c r="E420" s="62" t="s">
        <v>1252</v>
      </c>
      <c r="F420" s="62" t="s">
        <v>36</v>
      </c>
      <c r="G420" s="83">
        <v>42357</v>
      </c>
      <c r="H420" s="74">
        <f ca="1">DATEDIF($G420,TODAY(),"Y")</f>
        <v>8</v>
      </c>
      <c r="I420" s="82" t="str">
        <f ca="1">CHOOSE(DATEDIF(G420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20" s="62" t="s">
        <v>352</v>
      </c>
      <c r="K420" s="70"/>
      <c r="L420" s="1"/>
      <c r="M420" s="28" t="str">
        <f>IF(L420="","",VLOOKUP(L420,評価表!$B$2:$C$15,2))</f>
        <v/>
      </c>
      <c r="N420" s="1"/>
      <c r="O420" s="28" t="s">
        <v>1634</v>
      </c>
      <c r="P420" s="1"/>
      <c r="Q420" s="28" t="s">
        <v>1634</v>
      </c>
      <c r="R420" s="37"/>
      <c r="S420" s="1"/>
      <c r="T420" s="28" t="s">
        <v>1634</v>
      </c>
      <c r="U420" s="1"/>
      <c r="V420" s="28" t="s">
        <v>1634</v>
      </c>
      <c r="W420" s="1"/>
      <c r="X420" s="28" t="s">
        <v>1634</v>
      </c>
      <c r="Y420" s="1"/>
      <c r="Z420" s="28" t="s">
        <v>1634</v>
      </c>
      <c r="AA420" s="1"/>
      <c r="AB420" s="28" t="s">
        <v>1634</v>
      </c>
      <c r="AC420" s="37"/>
      <c r="AD420" s="1"/>
      <c r="AE420" s="28" t="s">
        <v>1634</v>
      </c>
      <c r="AF420" s="1"/>
      <c r="AG420" s="28" t="s">
        <v>1634</v>
      </c>
      <c r="AH420" s="1"/>
      <c r="AI420" s="28" t="s">
        <v>1634</v>
      </c>
      <c r="AJ420" s="1"/>
      <c r="AK420" s="28" t="s">
        <v>1634</v>
      </c>
      <c r="AL420" s="1"/>
      <c r="AM420" s="28" t="s">
        <v>1634</v>
      </c>
      <c r="AN420" s="37"/>
      <c r="AO420" s="1"/>
      <c r="AP420" s="28" t="s">
        <v>1634</v>
      </c>
      <c r="AQ420" s="36"/>
      <c r="AR420" s="28" t="s">
        <v>1634</v>
      </c>
      <c r="AS420" s="36" t="str">
        <f>IF(AR420="","",VLOOKUP(AR420,評価表!$B$2:$C$15,2))</f>
        <v/>
      </c>
      <c r="AT420" s="28" t="s">
        <v>1634</v>
      </c>
      <c r="AU420" s="36" t="str">
        <f>IF(AT420="","",VLOOKUP(AT420,評価表!$B$2:$C$15,2))</f>
        <v/>
      </c>
      <c r="AV420" s="28" t="s">
        <v>1634</v>
      </c>
      <c r="AW420" s="37"/>
      <c r="AX420" s="36" t="str">
        <f>IF(AV420="","",VLOOKUP(AV420,評価表!$B$2:$C$15,2))</f>
        <v/>
      </c>
      <c r="AY420" s="28" t="s">
        <v>1634</v>
      </c>
      <c r="AZ420" s="36" t="str">
        <f>IF(AY420="","",VLOOKUP(AY420,評価表!$B$2:$C$15,2))</f>
        <v/>
      </c>
      <c r="BA420" s="28" t="s">
        <v>1634</v>
      </c>
      <c r="BB420" s="36" t="str">
        <f>IF(BA420="","",VLOOKUP(BA420,評価表!$B$2:$C$15,2))</f>
        <v/>
      </c>
      <c r="BC420" s="28" t="s">
        <v>1634</v>
      </c>
      <c r="BD420" s="36" t="str">
        <f>IF(BC420="","",VLOOKUP(BC420,評価表!$B$2:$C$15,2))</f>
        <v/>
      </c>
      <c r="BE420" s="28" t="s">
        <v>1634</v>
      </c>
      <c r="BF420" s="36" t="str">
        <f>IF(BE420="","",VLOOKUP(BE420,評価表!$B$2:$C$15,2))</f>
        <v/>
      </c>
      <c r="BG420" s="37"/>
      <c r="BH420" s="36"/>
      <c r="BI420" s="36"/>
      <c r="BJ420" s="36"/>
      <c r="BK420" s="98">
        <f>MAX(L420:BJ420)</f>
        <v>0</v>
      </c>
      <c r="BL420" s="98">
        <f>MIN(L420:BK420)</f>
        <v>0</v>
      </c>
      <c r="BM420" s="81" t="e">
        <f>IF(BL420="","",VLOOKUP(BL420,評価表!$B$3:$C$15,2))</f>
        <v>#N/A</v>
      </c>
      <c r="BN420" s="98">
        <f>BK420-BL420</f>
        <v>0</v>
      </c>
      <c r="BO420" s="98" t="str">
        <f>E420</f>
        <v>こすぎ　みはる</v>
      </c>
    </row>
    <row r="421" spans="1:67" ht="20.100000000000001" hidden="1" customHeight="1">
      <c r="A421" s="62">
        <v>419</v>
      </c>
      <c r="B421" s="73" t="s">
        <v>1234</v>
      </c>
      <c r="C421" s="65" t="s">
        <v>183</v>
      </c>
      <c r="D421" s="65" t="s">
        <v>915</v>
      </c>
      <c r="E421" s="62" t="s">
        <v>266</v>
      </c>
      <c r="F421" s="62" t="s">
        <v>32</v>
      </c>
      <c r="G421" s="78">
        <v>41848</v>
      </c>
      <c r="H421" s="74">
        <f ca="1">DATEDIF($G421,TODAY(),"Y")</f>
        <v>9</v>
      </c>
      <c r="I421" s="82" t="str">
        <f ca="1">CHOOSE(DATEDIF(G421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21" s="62" t="s">
        <v>1253</v>
      </c>
      <c r="K421" s="70"/>
      <c r="L421" s="1"/>
      <c r="M421" s="28"/>
      <c r="N421" s="1"/>
      <c r="O421" s="28"/>
      <c r="P421" s="1"/>
      <c r="Q421" s="28"/>
      <c r="R421" s="37"/>
      <c r="S421" s="1"/>
      <c r="T421" s="28"/>
      <c r="U421" s="1"/>
      <c r="V421" s="28"/>
      <c r="W421" s="1"/>
      <c r="X421" s="28"/>
      <c r="Y421" s="1"/>
      <c r="Z421" s="28"/>
      <c r="AA421" s="1"/>
      <c r="AB421" s="28"/>
      <c r="AC421" s="37"/>
      <c r="AD421" s="1"/>
      <c r="AE421" s="28"/>
      <c r="AF421" s="1"/>
      <c r="AG421" s="28"/>
      <c r="AH421" s="1"/>
      <c r="AI421" s="28"/>
      <c r="AJ421" s="1"/>
      <c r="AK421" s="28"/>
      <c r="AL421" s="1"/>
      <c r="AM421" s="28"/>
      <c r="AN421" s="57"/>
      <c r="AO421" s="1"/>
      <c r="AP421" s="28"/>
      <c r="AQ421" s="36"/>
      <c r="AR421" s="28"/>
      <c r="AS421" s="1"/>
      <c r="AT421" s="28"/>
      <c r="AU421" s="1"/>
      <c r="AV421" s="28"/>
      <c r="AW421" s="37"/>
      <c r="AX421" s="1"/>
      <c r="AY421" s="28"/>
      <c r="AZ421" s="1"/>
      <c r="BA421" s="28"/>
      <c r="BB421" s="1"/>
      <c r="BC421" s="28"/>
      <c r="BD421" s="1"/>
      <c r="BE421" s="28"/>
      <c r="BF421" s="1"/>
      <c r="BG421" s="37"/>
      <c r="BH421" s="1"/>
      <c r="BI421" s="1"/>
      <c r="BJ421" s="1"/>
      <c r="BK421" s="98">
        <f>MAX(L421:BJ421)</f>
        <v>0</v>
      </c>
      <c r="BL421" s="98">
        <f>MIN(L421:BK421)</f>
        <v>0</v>
      </c>
      <c r="BM421" s="81" t="e">
        <f>IF(BL421="","",VLOOKUP(BL421,評価表!$B$3:$C$15,2))</f>
        <v>#N/A</v>
      </c>
      <c r="BN421" s="98">
        <f>BK421-BL421</f>
        <v>0</v>
      </c>
      <c r="BO421" s="98" t="str">
        <f>E421</f>
        <v>ふじたゆうせい</v>
      </c>
    </row>
    <row r="422" spans="1:67" ht="20.100000000000001" hidden="1" customHeight="1">
      <c r="A422" s="62">
        <v>420</v>
      </c>
      <c r="B422" s="73" t="s">
        <v>325</v>
      </c>
      <c r="C422" s="65" t="s">
        <v>1254</v>
      </c>
      <c r="D422" s="62" t="s">
        <v>1109</v>
      </c>
      <c r="E422" s="62" t="s">
        <v>1255</v>
      </c>
      <c r="F422" s="62" t="s">
        <v>32</v>
      </c>
      <c r="G422" s="84">
        <v>41148</v>
      </c>
      <c r="H422" s="74">
        <f ca="1">DATEDIF($G422,TODAY(),"Y")</f>
        <v>11</v>
      </c>
      <c r="I422" s="82" t="str">
        <f ca="1">CHOOSE(DATEDIF(G422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22" s="62"/>
      <c r="K422" s="70"/>
      <c r="L422" s="1"/>
      <c r="M422" s="28" t="str">
        <f>IF(L422="","",VLOOKUP(L422,評価表!$B$2:$C$15,2))</f>
        <v/>
      </c>
      <c r="N422" s="1"/>
      <c r="O422" s="28" t="s">
        <v>1634</v>
      </c>
      <c r="P422" s="1"/>
      <c r="Q422" s="28" t="s">
        <v>1634</v>
      </c>
      <c r="R422" s="37"/>
      <c r="S422" s="1"/>
      <c r="T422" s="28" t="s">
        <v>1634</v>
      </c>
      <c r="U422" s="1"/>
      <c r="V422" s="28" t="s">
        <v>1634</v>
      </c>
      <c r="W422" s="1"/>
      <c r="X422" s="28" t="s">
        <v>1634</v>
      </c>
      <c r="Y422" s="1"/>
      <c r="Z422" s="28" t="s">
        <v>1634</v>
      </c>
      <c r="AA422" s="1"/>
      <c r="AB422" s="28" t="s">
        <v>1634</v>
      </c>
      <c r="AC422" s="37"/>
      <c r="AD422" s="1"/>
      <c r="AE422" s="28" t="s">
        <v>1634</v>
      </c>
      <c r="AF422" s="1"/>
      <c r="AG422" s="28" t="s">
        <v>1634</v>
      </c>
      <c r="AH422" s="1"/>
      <c r="AI422" s="28" t="s">
        <v>1634</v>
      </c>
      <c r="AJ422" s="1"/>
      <c r="AK422" s="28" t="s">
        <v>1634</v>
      </c>
      <c r="AL422" s="1"/>
      <c r="AM422" s="28" t="s">
        <v>1634</v>
      </c>
      <c r="AN422" s="37"/>
      <c r="AO422" s="1"/>
      <c r="AP422" s="28" t="s">
        <v>1634</v>
      </c>
      <c r="AQ422" s="36"/>
      <c r="AR422" s="28" t="s">
        <v>1634</v>
      </c>
      <c r="AS422" s="36" t="str">
        <f>IF(AR422="","",VLOOKUP(AR422,評価表!$B$2:$C$15,2))</f>
        <v/>
      </c>
      <c r="AT422" s="28" t="s">
        <v>1634</v>
      </c>
      <c r="AU422" s="36" t="str">
        <f>IF(AT422="","",VLOOKUP(AT422,評価表!$B$2:$C$15,2))</f>
        <v/>
      </c>
      <c r="AV422" s="28" t="s">
        <v>1634</v>
      </c>
      <c r="AW422" s="37"/>
      <c r="AX422" s="36" t="str">
        <f>IF(AV422="","",VLOOKUP(AV422,評価表!$B$2:$C$15,2))</f>
        <v/>
      </c>
      <c r="AY422" s="28" t="s">
        <v>1634</v>
      </c>
      <c r="AZ422" s="36" t="str">
        <f>IF(AY422="","",VLOOKUP(AY422,評価表!$B$2:$C$15,2))</f>
        <v/>
      </c>
      <c r="BA422" s="28" t="s">
        <v>1634</v>
      </c>
      <c r="BB422" s="36" t="str">
        <f>IF(BA422="","",VLOOKUP(BA422,評価表!$B$2:$C$15,2))</f>
        <v/>
      </c>
      <c r="BC422" s="28" t="s">
        <v>1634</v>
      </c>
      <c r="BD422" s="36" t="str">
        <f>IF(BC422="","",VLOOKUP(BC422,評価表!$B$2:$C$15,2))</f>
        <v/>
      </c>
      <c r="BE422" s="28" t="s">
        <v>1634</v>
      </c>
      <c r="BF422" s="36" t="str">
        <f>IF(BE422="","",VLOOKUP(BE422,評価表!$B$2:$C$15,2))</f>
        <v/>
      </c>
      <c r="BG422" s="37"/>
      <c r="BH422" s="36"/>
      <c r="BI422" s="36"/>
      <c r="BJ422" s="36"/>
      <c r="BK422" s="98">
        <f>MAX(L422:BJ422)</f>
        <v>0</v>
      </c>
      <c r="BL422" s="98">
        <f>MIN(L422:BK422)</f>
        <v>0</v>
      </c>
      <c r="BM422" s="81" t="e">
        <f>IF(BL422="","",VLOOKUP(BL422,評価表!$B$3:$C$15,2))</f>
        <v>#N/A</v>
      </c>
      <c r="BN422" s="98">
        <f>BK422-BL422</f>
        <v>0</v>
      </c>
      <c r="BO422" s="98" t="str">
        <f>E422</f>
        <v>おおたか あつき</v>
      </c>
    </row>
    <row r="423" spans="1:67" ht="20.100000000000001" hidden="1" customHeight="1">
      <c r="A423" s="62">
        <v>421</v>
      </c>
      <c r="B423" s="73" t="s">
        <v>325</v>
      </c>
      <c r="C423" s="65" t="s">
        <v>1256</v>
      </c>
      <c r="D423" s="62" t="s">
        <v>1109</v>
      </c>
      <c r="E423" s="62" t="s">
        <v>1257</v>
      </c>
      <c r="F423" s="62" t="s">
        <v>36</v>
      </c>
      <c r="G423" s="84">
        <v>26510</v>
      </c>
      <c r="H423" s="74">
        <f ca="1">DATEDIF($G423,TODAY(),"Y")</f>
        <v>51</v>
      </c>
      <c r="I423" s="82" t="str">
        <f ca="1">CHOOSE(DATEDIF(G423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23" s="62"/>
      <c r="K423" s="70"/>
      <c r="L423" s="1"/>
      <c r="M423" s="28" t="str">
        <f>IF(L423="","",VLOOKUP(L423,評価表!$B$2:$C$15,2))</f>
        <v/>
      </c>
      <c r="N423" s="1"/>
      <c r="O423" s="28" t="s">
        <v>1634</v>
      </c>
      <c r="P423" s="1"/>
      <c r="Q423" s="28" t="s">
        <v>1634</v>
      </c>
      <c r="R423" s="37"/>
      <c r="S423" s="1"/>
      <c r="T423" s="28" t="s">
        <v>1634</v>
      </c>
      <c r="U423" s="1"/>
      <c r="V423" s="28" t="s">
        <v>1634</v>
      </c>
      <c r="W423" s="1"/>
      <c r="X423" s="28" t="s">
        <v>1634</v>
      </c>
      <c r="Y423" s="1"/>
      <c r="Z423" s="28" t="s">
        <v>1634</v>
      </c>
      <c r="AA423" s="1"/>
      <c r="AB423" s="28" t="s">
        <v>1634</v>
      </c>
      <c r="AC423" s="37"/>
      <c r="AD423" s="1"/>
      <c r="AE423" s="28" t="s">
        <v>1634</v>
      </c>
      <c r="AF423" s="1"/>
      <c r="AG423" s="28" t="s">
        <v>1634</v>
      </c>
      <c r="AH423" s="1"/>
      <c r="AI423" s="28" t="s">
        <v>1634</v>
      </c>
      <c r="AJ423" s="1"/>
      <c r="AK423" s="28" t="s">
        <v>1634</v>
      </c>
      <c r="AL423" s="1"/>
      <c r="AM423" s="28" t="s">
        <v>1634</v>
      </c>
      <c r="AN423" s="37"/>
      <c r="AO423" s="1"/>
      <c r="AP423" s="28" t="s">
        <v>1634</v>
      </c>
      <c r="AQ423" s="36"/>
      <c r="AR423" s="28" t="s">
        <v>1634</v>
      </c>
      <c r="AS423" s="36" t="str">
        <f>IF(AR423="","",VLOOKUP(AR423,評価表!$B$2:$C$15,2))</f>
        <v/>
      </c>
      <c r="AT423" s="28" t="s">
        <v>1634</v>
      </c>
      <c r="AU423" s="36" t="str">
        <f>IF(AT423="","",VLOOKUP(AT423,評価表!$B$2:$C$15,2))</f>
        <v/>
      </c>
      <c r="AV423" s="28" t="s">
        <v>1634</v>
      </c>
      <c r="AW423" s="37"/>
      <c r="AX423" s="36" t="str">
        <f>IF(AV423="","",VLOOKUP(AV423,評価表!$B$2:$C$15,2))</f>
        <v/>
      </c>
      <c r="AY423" s="28" t="s">
        <v>1634</v>
      </c>
      <c r="AZ423" s="36" t="str">
        <f>IF(AY423="","",VLOOKUP(AY423,評価表!$B$2:$C$15,2))</f>
        <v/>
      </c>
      <c r="BA423" s="28" t="s">
        <v>1634</v>
      </c>
      <c r="BB423" s="36" t="str">
        <f>IF(BA423="","",VLOOKUP(BA423,評価表!$B$2:$C$15,2))</f>
        <v/>
      </c>
      <c r="BC423" s="28" t="s">
        <v>1634</v>
      </c>
      <c r="BD423" s="36" t="str">
        <f>IF(BC423="","",VLOOKUP(BC423,評価表!$B$2:$C$15,2))</f>
        <v/>
      </c>
      <c r="BE423" s="28" t="s">
        <v>1634</v>
      </c>
      <c r="BF423" s="36" t="str">
        <f>IF(BE423="","",VLOOKUP(BE423,評価表!$B$2:$C$15,2))</f>
        <v/>
      </c>
      <c r="BG423" s="37"/>
      <c r="BH423" s="36"/>
      <c r="BI423" s="36"/>
      <c r="BJ423" s="36"/>
      <c r="BK423" s="98">
        <f>MAX(L423:BJ423)</f>
        <v>0</v>
      </c>
      <c r="BL423" s="98">
        <f>MIN(L423:BK423)</f>
        <v>0</v>
      </c>
      <c r="BM423" s="81" t="e">
        <f>IF(BL423="","",VLOOKUP(BL423,評価表!$B$3:$C$15,2))</f>
        <v>#N/A</v>
      </c>
      <c r="BN423" s="98">
        <f>BK423-BL423</f>
        <v>0</v>
      </c>
      <c r="BO423" s="98" t="str">
        <f>E423</f>
        <v>おおたか じゅんこ</v>
      </c>
    </row>
    <row r="424" spans="1:67" ht="20.100000000000001" hidden="1" customHeight="1">
      <c r="A424" s="62">
        <v>422</v>
      </c>
      <c r="B424" s="73" t="s">
        <v>325</v>
      </c>
      <c r="C424" s="65" t="s">
        <v>1258</v>
      </c>
      <c r="D424" s="62" t="s">
        <v>1109</v>
      </c>
      <c r="E424" s="62" t="s">
        <v>1259</v>
      </c>
      <c r="F424" s="62" t="s">
        <v>32</v>
      </c>
      <c r="G424" s="84">
        <v>28338</v>
      </c>
      <c r="H424" s="74">
        <v>44</v>
      </c>
      <c r="I424" s="82" t="s">
        <v>1242</v>
      </c>
      <c r="J424" s="62"/>
      <c r="K424" s="70"/>
      <c r="L424" s="1"/>
      <c r="M424" s="28" t="str">
        <f>IF(L424="","",VLOOKUP(L424,評価表!$B$2:$C$15,2))</f>
        <v/>
      </c>
      <c r="N424" s="1"/>
      <c r="O424" s="28" t="s">
        <v>1634</v>
      </c>
      <c r="P424" s="1"/>
      <c r="Q424" s="28" t="s">
        <v>1634</v>
      </c>
      <c r="R424" s="37"/>
      <c r="S424" s="1"/>
      <c r="T424" s="28" t="s">
        <v>1634</v>
      </c>
      <c r="U424" s="1"/>
      <c r="V424" s="28" t="s">
        <v>1634</v>
      </c>
      <c r="W424" s="1"/>
      <c r="X424" s="28" t="s">
        <v>1634</v>
      </c>
      <c r="Y424" s="1"/>
      <c r="Z424" s="28" t="s">
        <v>1634</v>
      </c>
      <c r="AA424" s="1"/>
      <c r="AB424" s="28" t="s">
        <v>1634</v>
      </c>
      <c r="AC424" s="37"/>
      <c r="AD424" s="1"/>
      <c r="AE424" s="28" t="s">
        <v>1634</v>
      </c>
      <c r="AF424" s="1"/>
      <c r="AG424" s="28" t="s">
        <v>1634</v>
      </c>
      <c r="AH424" s="1"/>
      <c r="AI424" s="28" t="s">
        <v>1634</v>
      </c>
      <c r="AJ424" s="1"/>
      <c r="AK424" s="28" t="s">
        <v>1634</v>
      </c>
      <c r="AL424" s="1"/>
      <c r="AM424" s="28" t="s">
        <v>1634</v>
      </c>
      <c r="AN424" s="37"/>
      <c r="AO424" s="1"/>
      <c r="AP424" s="28" t="s">
        <v>1634</v>
      </c>
      <c r="AQ424" s="36"/>
      <c r="AR424" s="28" t="s">
        <v>1634</v>
      </c>
      <c r="AS424" s="36" t="str">
        <f>IF(AR424="","",VLOOKUP(AR424,評価表!$B$2:$C$15,2))</f>
        <v/>
      </c>
      <c r="AT424" s="28" t="s">
        <v>1634</v>
      </c>
      <c r="AU424" s="36" t="str">
        <f>IF(AT424="","",VLOOKUP(AT424,評価表!$B$2:$C$15,2))</f>
        <v/>
      </c>
      <c r="AV424" s="28" t="s">
        <v>1634</v>
      </c>
      <c r="AW424" s="37"/>
      <c r="AX424" s="36" t="str">
        <f>IF(AV424="","",VLOOKUP(AV424,評価表!$B$2:$C$15,2))</f>
        <v/>
      </c>
      <c r="AY424" s="28" t="s">
        <v>1634</v>
      </c>
      <c r="AZ424" s="36" t="str">
        <f>IF(AY424="","",VLOOKUP(AY424,評価表!$B$2:$C$15,2))</f>
        <v/>
      </c>
      <c r="BA424" s="28" t="s">
        <v>1634</v>
      </c>
      <c r="BB424" s="36" t="str">
        <f>IF(BA424="","",VLOOKUP(BA424,評価表!$B$2:$C$15,2))</f>
        <v/>
      </c>
      <c r="BC424" s="28" t="s">
        <v>1634</v>
      </c>
      <c r="BD424" s="36" t="str">
        <f>IF(BC424="","",VLOOKUP(BC424,評価表!$B$2:$C$15,2))</f>
        <v/>
      </c>
      <c r="BE424" s="28" t="s">
        <v>1634</v>
      </c>
      <c r="BF424" s="36" t="str">
        <f>IF(BE424="","",VLOOKUP(BE424,評価表!$B$2:$C$15,2))</f>
        <v/>
      </c>
      <c r="BG424" s="37"/>
      <c r="BH424" s="36"/>
      <c r="BI424" s="36"/>
      <c r="BJ424" s="36"/>
      <c r="BK424" s="98">
        <f>MAX(L424:BJ424)</f>
        <v>0</v>
      </c>
      <c r="BL424" s="98">
        <f>MIN(L424:BK424)</f>
        <v>0</v>
      </c>
      <c r="BM424" s="81" t="e">
        <f>IF(BL424="","",VLOOKUP(BL424,評価表!$B$3:$C$15,2))</f>
        <v>#N/A</v>
      </c>
      <c r="BN424" s="98">
        <f>BK424-BL424</f>
        <v>0</v>
      </c>
      <c r="BO424" s="98" t="str">
        <f>E424</f>
        <v>おおたか まなぶ</v>
      </c>
    </row>
    <row r="425" spans="1:67" ht="20.100000000000001" hidden="1" customHeight="1">
      <c r="A425" s="62">
        <v>423</v>
      </c>
      <c r="B425" s="73" t="s">
        <v>1245</v>
      </c>
      <c r="C425" s="62" t="s">
        <v>1260</v>
      </c>
      <c r="D425" s="65" t="s">
        <v>56</v>
      </c>
      <c r="E425" s="62" t="s">
        <v>267</v>
      </c>
      <c r="F425" s="62" t="s">
        <v>36</v>
      </c>
      <c r="G425" s="78">
        <v>40793</v>
      </c>
      <c r="H425" s="74">
        <f ca="1">DATEDIF($G425,TODAY(),"Y")</f>
        <v>12</v>
      </c>
      <c r="I425" s="82" t="str">
        <f ca="1">CHOOSE(DATEDIF(G425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25" s="62" t="s">
        <v>819</v>
      </c>
      <c r="K425" s="70"/>
      <c r="L425" s="1"/>
      <c r="M425" s="28"/>
      <c r="N425" s="1"/>
      <c r="O425" s="28"/>
      <c r="P425" s="1"/>
      <c r="Q425" s="28"/>
      <c r="R425" s="37"/>
      <c r="S425" s="1"/>
      <c r="T425" s="28"/>
      <c r="U425" s="1"/>
      <c r="V425" s="28"/>
      <c r="W425" s="1"/>
      <c r="X425" s="28"/>
      <c r="Y425" s="1"/>
      <c r="Z425" s="28"/>
      <c r="AA425" s="1"/>
      <c r="AB425" s="28"/>
      <c r="AC425" s="37"/>
      <c r="AD425" s="1"/>
      <c r="AE425" s="28"/>
      <c r="AF425" s="1"/>
      <c r="AG425" s="28"/>
      <c r="AH425" s="1"/>
      <c r="AI425" s="28"/>
      <c r="AJ425" s="1"/>
      <c r="AK425" s="28"/>
      <c r="AL425" s="1"/>
      <c r="AM425" s="28"/>
      <c r="AN425" s="57"/>
      <c r="AO425" s="1"/>
      <c r="AP425" s="28"/>
      <c r="AQ425" s="36"/>
      <c r="AR425" s="28"/>
      <c r="AS425" s="1"/>
      <c r="AT425" s="28"/>
      <c r="AU425" s="1"/>
      <c r="AV425" s="28"/>
      <c r="AW425" s="37"/>
      <c r="AX425" s="1"/>
      <c r="AY425" s="28"/>
      <c r="AZ425" s="1"/>
      <c r="BA425" s="28"/>
      <c r="BB425" s="1"/>
      <c r="BC425" s="28"/>
      <c r="BD425" s="1"/>
      <c r="BE425" s="28"/>
      <c r="BF425" s="1"/>
      <c r="BG425" s="37"/>
      <c r="BH425" s="1"/>
      <c r="BI425" s="1"/>
      <c r="BJ425" s="1"/>
      <c r="BK425" s="98">
        <f>MAX(L425:BJ425)</f>
        <v>0</v>
      </c>
      <c r="BL425" s="98">
        <f>MIN(L425:BK425)</f>
        <v>0</v>
      </c>
      <c r="BM425" s="81" t="e">
        <f>IF(BL425="","",VLOOKUP(BL425,評価表!$B$3:$C$15,2))</f>
        <v>#N/A</v>
      </c>
      <c r="BN425" s="98">
        <f>BK425-BL425</f>
        <v>0</v>
      </c>
      <c r="BO425" s="98" t="str">
        <f>E425</f>
        <v>ほそやましろ</v>
      </c>
    </row>
    <row r="426" spans="1:67" ht="20.100000000000001" customHeight="1">
      <c r="A426" s="62">
        <v>212</v>
      </c>
      <c r="B426" s="73" t="s">
        <v>758</v>
      </c>
      <c r="C426" s="65" t="s">
        <v>82</v>
      </c>
      <c r="D426" s="65" t="s">
        <v>147</v>
      </c>
      <c r="E426" s="62" t="s">
        <v>195</v>
      </c>
      <c r="F426" s="62" t="s">
        <v>29</v>
      </c>
      <c r="G426" s="78">
        <v>40476</v>
      </c>
      <c r="H426" s="74">
        <f ca="1">DATEDIF($G426,TODAY(),"Y")</f>
        <v>13</v>
      </c>
      <c r="I426" s="82" t="str">
        <f ca="1">CHOOSE(DATEDIF(G426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26" s="62" t="s">
        <v>817</v>
      </c>
      <c r="K426" s="69" t="s">
        <v>35</v>
      </c>
      <c r="L426" s="1"/>
      <c r="M426" s="28" t="s">
        <v>1634</v>
      </c>
      <c r="N426" s="1">
        <v>10.78</v>
      </c>
      <c r="O426" s="28" t="s">
        <v>11</v>
      </c>
      <c r="P426" s="1"/>
      <c r="Q426" s="28" t="s">
        <v>1634</v>
      </c>
      <c r="R426" s="57" t="s">
        <v>33</v>
      </c>
      <c r="S426" s="1"/>
      <c r="T426" s="28" t="s">
        <v>1634</v>
      </c>
      <c r="U426" s="1"/>
      <c r="V426" s="28" t="s">
        <v>1634</v>
      </c>
      <c r="W426" s="1">
        <v>9.8699999999999992</v>
      </c>
      <c r="X426" s="28" t="s">
        <v>9</v>
      </c>
      <c r="Y426" s="1"/>
      <c r="Z426" s="28" t="s">
        <v>1634</v>
      </c>
      <c r="AA426" s="1"/>
      <c r="AB426" s="28" t="s">
        <v>1634</v>
      </c>
      <c r="AC426" s="57" t="s">
        <v>34</v>
      </c>
      <c r="AD426" s="1">
        <v>9.59</v>
      </c>
      <c r="AE426" s="28" t="s">
        <v>9</v>
      </c>
      <c r="AF426" s="1"/>
      <c r="AG426" s="28" t="s">
        <v>1634</v>
      </c>
      <c r="AH426" s="1"/>
      <c r="AI426" s="28" t="s">
        <v>1634</v>
      </c>
      <c r="AJ426" s="1"/>
      <c r="AK426" s="28" t="s">
        <v>1634</v>
      </c>
      <c r="AL426" s="1"/>
      <c r="AM426" s="28" t="s">
        <v>1634</v>
      </c>
      <c r="AN426" s="57"/>
      <c r="AO426" s="1"/>
      <c r="AP426" s="28" t="s">
        <v>1634</v>
      </c>
      <c r="AQ426" s="1"/>
      <c r="AR426" s="28" t="s">
        <v>1634</v>
      </c>
      <c r="AS426" s="1" t="str">
        <f>IF(AR426="","",VLOOKUP(AR426,評価表!$B$2:$C$15,2))</f>
        <v/>
      </c>
      <c r="AT426" s="28" t="s">
        <v>1634</v>
      </c>
      <c r="AU426" s="1" t="str">
        <f>IF(AT426="","",VLOOKUP(AT426,評価表!$B$2:$C$15,2))</f>
        <v/>
      </c>
      <c r="AV426" s="28" t="s">
        <v>1634</v>
      </c>
      <c r="AW426" s="57"/>
      <c r="AX426" s="1"/>
      <c r="AY426" s="28" t="s">
        <v>1634</v>
      </c>
      <c r="AZ426" s="1" t="str">
        <f>IF(AY426="","",VLOOKUP(AY426,評価表!$B$2:$C$15,2))</f>
        <v/>
      </c>
      <c r="BA426" s="28" t="s">
        <v>1634</v>
      </c>
      <c r="BB426" s="1" t="str">
        <f>IF(BA426="","",VLOOKUP(BA426,評価表!$B$2:$C$15,2))</f>
        <v/>
      </c>
      <c r="BC426" s="28" t="s">
        <v>1634</v>
      </c>
      <c r="BD426" s="1" t="str">
        <f>IF(BC426="","",VLOOKUP(BC426,評価表!$B$2:$C$15,2))</f>
        <v/>
      </c>
      <c r="BE426" s="28" t="s">
        <v>1634</v>
      </c>
      <c r="BF426" s="1" t="str">
        <f>IF(BE426="","",VLOOKUP(BE426,評価表!$B$2:$C$15,2))</f>
        <v/>
      </c>
      <c r="BG426" s="57"/>
      <c r="BH426" s="1"/>
      <c r="BI426" s="1"/>
      <c r="BJ426" s="1"/>
      <c r="BK426" s="98">
        <f>MAX(L426:BJ426)</f>
        <v>10.78</v>
      </c>
      <c r="BL426" s="98">
        <f>MIN(L426:BK426)</f>
        <v>9.59</v>
      </c>
      <c r="BM426" s="81" t="str">
        <f>IF(BL426="","",VLOOKUP(BL426,評価表!$B$3:$C$15,2))</f>
        <v>☆６</v>
      </c>
      <c r="BN426" s="98">
        <f>BK426-BL426</f>
        <v>1.1899999999999995</v>
      </c>
      <c r="BO426" s="98" t="str">
        <f>E426</f>
        <v>しばとみ ゆづき</v>
      </c>
    </row>
    <row r="427" spans="1:67" ht="20.100000000000001" hidden="1" customHeight="1">
      <c r="A427" s="62">
        <v>425</v>
      </c>
      <c r="B427" s="73" t="s">
        <v>1234</v>
      </c>
      <c r="C427" s="65" t="s">
        <v>1262</v>
      </c>
      <c r="D427" s="65" t="s">
        <v>556</v>
      </c>
      <c r="E427" s="62" t="s">
        <v>1263</v>
      </c>
      <c r="F427" s="62" t="s">
        <v>36</v>
      </c>
      <c r="G427" s="83">
        <v>42627</v>
      </c>
      <c r="H427" s="74">
        <f ca="1">DATEDIF($G427,TODAY(),"Y")</f>
        <v>7</v>
      </c>
      <c r="I427" s="82" t="str">
        <f ca="1">CHOOSE(DATEDIF(G427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427" s="62" t="s">
        <v>1264</v>
      </c>
      <c r="K427" s="70"/>
      <c r="L427" s="1"/>
      <c r="M427" s="28" t="str">
        <f>IF(L427="","",VLOOKUP(L427,評価表!$B$2:$C$15,2))</f>
        <v/>
      </c>
      <c r="N427" s="1"/>
      <c r="O427" s="28" t="s">
        <v>1634</v>
      </c>
      <c r="P427" s="1"/>
      <c r="Q427" s="28" t="s">
        <v>1634</v>
      </c>
      <c r="R427" s="37"/>
      <c r="S427" s="1"/>
      <c r="T427" s="28" t="s">
        <v>1634</v>
      </c>
      <c r="U427" s="1"/>
      <c r="V427" s="28" t="s">
        <v>1634</v>
      </c>
      <c r="W427" s="1"/>
      <c r="X427" s="28" t="s">
        <v>1634</v>
      </c>
      <c r="Y427" s="1"/>
      <c r="Z427" s="28" t="s">
        <v>1634</v>
      </c>
      <c r="AA427" s="1"/>
      <c r="AB427" s="28" t="s">
        <v>1634</v>
      </c>
      <c r="AC427" s="37"/>
      <c r="AD427" s="1"/>
      <c r="AE427" s="28" t="s">
        <v>1634</v>
      </c>
      <c r="AF427" s="1"/>
      <c r="AG427" s="28" t="s">
        <v>1634</v>
      </c>
      <c r="AH427" s="1"/>
      <c r="AI427" s="28" t="s">
        <v>1634</v>
      </c>
      <c r="AJ427" s="1"/>
      <c r="AK427" s="28" t="s">
        <v>1634</v>
      </c>
      <c r="AL427" s="1"/>
      <c r="AM427" s="28" t="s">
        <v>1634</v>
      </c>
      <c r="AN427" s="37"/>
      <c r="AO427" s="1"/>
      <c r="AP427" s="28" t="s">
        <v>1634</v>
      </c>
      <c r="AQ427" s="36"/>
      <c r="AR427" s="28" t="s">
        <v>1634</v>
      </c>
      <c r="AS427" s="36" t="str">
        <f>IF(AR427="","",VLOOKUP(AR427,評価表!$B$2:$C$15,2))</f>
        <v/>
      </c>
      <c r="AT427" s="28" t="s">
        <v>1634</v>
      </c>
      <c r="AU427" s="36" t="str">
        <f>IF(AT427="","",VLOOKUP(AT427,評価表!$B$2:$C$15,2))</f>
        <v/>
      </c>
      <c r="AV427" s="28" t="s">
        <v>1634</v>
      </c>
      <c r="AW427" s="37"/>
      <c r="AX427" s="36" t="str">
        <f>IF(AV427="","",VLOOKUP(AV427,評価表!$B$2:$C$15,2))</f>
        <v/>
      </c>
      <c r="AY427" s="28" t="s">
        <v>1634</v>
      </c>
      <c r="AZ427" s="36" t="str">
        <f>IF(AY427="","",VLOOKUP(AY427,評価表!$B$2:$C$15,2))</f>
        <v/>
      </c>
      <c r="BA427" s="28" t="s">
        <v>1634</v>
      </c>
      <c r="BB427" s="36" t="str">
        <f>IF(BA427="","",VLOOKUP(BA427,評価表!$B$2:$C$15,2))</f>
        <v/>
      </c>
      <c r="BC427" s="28" t="s">
        <v>1634</v>
      </c>
      <c r="BD427" s="36" t="str">
        <f>IF(BC427="","",VLOOKUP(BC427,評価表!$B$2:$C$15,2))</f>
        <v/>
      </c>
      <c r="BE427" s="28" t="s">
        <v>1634</v>
      </c>
      <c r="BF427" s="36" t="str">
        <f>IF(BE427="","",VLOOKUP(BE427,評価表!$B$2:$C$15,2))</f>
        <v/>
      </c>
      <c r="BG427" s="37"/>
      <c r="BH427" s="36"/>
      <c r="BI427" s="36"/>
      <c r="BJ427" s="36"/>
      <c r="BK427" s="98">
        <f>MAX(L427:BJ427)</f>
        <v>0</v>
      </c>
      <c r="BL427" s="98">
        <f>MIN(L427:BK427)</f>
        <v>0</v>
      </c>
      <c r="BM427" s="81" t="e">
        <f>IF(BL427="","",VLOOKUP(BL427,評価表!$B$3:$C$15,2))</f>
        <v>#N/A</v>
      </c>
      <c r="BN427" s="98">
        <f>BK427-BL427</f>
        <v>0</v>
      </c>
      <c r="BO427" s="98" t="str">
        <f>E427</f>
        <v>かきぬま　みおり</v>
      </c>
    </row>
    <row r="428" spans="1:67" ht="20.100000000000001" hidden="1" customHeight="1">
      <c r="A428" s="62">
        <v>426</v>
      </c>
      <c r="B428" s="73" t="s">
        <v>1234</v>
      </c>
      <c r="C428" s="65" t="s">
        <v>1265</v>
      </c>
      <c r="D428" s="62" t="s">
        <v>1109</v>
      </c>
      <c r="E428" s="62" t="s">
        <v>1266</v>
      </c>
      <c r="F428" s="62" t="s">
        <v>32</v>
      </c>
      <c r="G428" s="83">
        <v>39674</v>
      </c>
      <c r="H428" s="74">
        <f ca="1">DATEDIF($G428,TODAY(),"Y")</f>
        <v>15</v>
      </c>
      <c r="I428" s="82" t="str">
        <f ca="1">CHOOSE(DATEDIF(G428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428" s="62"/>
      <c r="K428" s="70"/>
      <c r="L428" s="1"/>
      <c r="M428" s="28" t="str">
        <f>IF(L428="","",VLOOKUP(L428,評価表!$B$2:$C$15,2))</f>
        <v/>
      </c>
      <c r="N428" s="1"/>
      <c r="O428" s="28" t="s">
        <v>1634</v>
      </c>
      <c r="P428" s="1"/>
      <c r="Q428" s="28" t="s">
        <v>1634</v>
      </c>
      <c r="R428" s="37"/>
      <c r="S428" s="1"/>
      <c r="T428" s="28" t="s">
        <v>1634</v>
      </c>
      <c r="U428" s="1"/>
      <c r="V428" s="28" t="s">
        <v>1634</v>
      </c>
      <c r="W428" s="1"/>
      <c r="X428" s="28" t="s">
        <v>1634</v>
      </c>
      <c r="Y428" s="1"/>
      <c r="Z428" s="28" t="s">
        <v>1634</v>
      </c>
      <c r="AA428" s="1"/>
      <c r="AB428" s="28" t="s">
        <v>1634</v>
      </c>
      <c r="AC428" s="37"/>
      <c r="AD428" s="1"/>
      <c r="AE428" s="28" t="s">
        <v>1634</v>
      </c>
      <c r="AF428" s="1"/>
      <c r="AG428" s="28" t="s">
        <v>1634</v>
      </c>
      <c r="AH428" s="1"/>
      <c r="AI428" s="28" t="s">
        <v>1634</v>
      </c>
      <c r="AJ428" s="1"/>
      <c r="AK428" s="28" t="s">
        <v>1634</v>
      </c>
      <c r="AL428" s="1"/>
      <c r="AM428" s="28" t="s">
        <v>1634</v>
      </c>
      <c r="AN428" s="37"/>
      <c r="AO428" s="1"/>
      <c r="AP428" s="28" t="s">
        <v>1634</v>
      </c>
      <c r="AQ428" s="36"/>
      <c r="AR428" s="28" t="s">
        <v>1634</v>
      </c>
      <c r="AS428" s="36" t="str">
        <f>IF(AR428="","",VLOOKUP(AR428,評価表!$B$2:$C$15,2))</f>
        <v/>
      </c>
      <c r="AT428" s="28" t="s">
        <v>1634</v>
      </c>
      <c r="AU428" s="36" t="str">
        <f>IF(AT428="","",VLOOKUP(AT428,評価表!$B$2:$C$15,2))</f>
        <v/>
      </c>
      <c r="AV428" s="28" t="s">
        <v>1634</v>
      </c>
      <c r="AW428" s="37"/>
      <c r="AX428" s="36" t="str">
        <f>IF(AV428="","",VLOOKUP(AV428,評価表!$B$2:$C$15,2))</f>
        <v/>
      </c>
      <c r="AY428" s="28" t="s">
        <v>1634</v>
      </c>
      <c r="AZ428" s="36" t="str">
        <f>IF(AY428="","",VLOOKUP(AY428,評価表!$B$2:$C$15,2))</f>
        <v/>
      </c>
      <c r="BA428" s="28" t="s">
        <v>1634</v>
      </c>
      <c r="BB428" s="36" t="str">
        <f>IF(BA428="","",VLOOKUP(BA428,評価表!$B$2:$C$15,2))</f>
        <v/>
      </c>
      <c r="BC428" s="28" t="s">
        <v>1634</v>
      </c>
      <c r="BD428" s="36" t="str">
        <f>IF(BC428="","",VLOOKUP(BC428,評価表!$B$2:$C$15,2))</f>
        <v/>
      </c>
      <c r="BE428" s="28" t="s">
        <v>1634</v>
      </c>
      <c r="BF428" s="36" t="str">
        <f>IF(BE428="","",VLOOKUP(BE428,評価表!$B$2:$C$15,2))</f>
        <v/>
      </c>
      <c r="BG428" s="37"/>
      <c r="BH428" s="36"/>
      <c r="BI428" s="36"/>
      <c r="BJ428" s="36"/>
      <c r="BK428" s="98">
        <f>MAX(L428:BJ428)</f>
        <v>0</v>
      </c>
      <c r="BL428" s="98">
        <f>MIN(L428:BK428)</f>
        <v>0</v>
      </c>
      <c r="BM428" s="81" t="e">
        <f>IF(BL428="","",VLOOKUP(BL428,評価表!$B$3:$C$15,2))</f>
        <v>#N/A</v>
      </c>
      <c r="BN428" s="98">
        <f>BK428-BL428</f>
        <v>0</v>
      </c>
      <c r="BO428" s="98" t="str">
        <f>E428</f>
        <v>きむら　ようた</v>
      </c>
    </row>
    <row r="429" spans="1:67" ht="20.100000000000001" hidden="1" customHeight="1">
      <c r="A429" s="62">
        <v>427</v>
      </c>
      <c r="B429" s="73" t="s">
        <v>1234</v>
      </c>
      <c r="C429" s="65" t="s">
        <v>1267</v>
      </c>
      <c r="D429" s="62" t="s">
        <v>1109</v>
      </c>
      <c r="E429" s="62" t="s">
        <v>1268</v>
      </c>
      <c r="F429" s="62" t="s">
        <v>36</v>
      </c>
      <c r="G429" s="83">
        <v>28919</v>
      </c>
      <c r="H429" s="74">
        <f ca="1">DATEDIF($G429,TODAY(),"Y")</f>
        <v>45</v>
      </c>
      <c r="I429" s="82" t="str">
        <f ca="1">CHOOSE(DATEDIF(G429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29" s="62"/>
      <c r="K429" s="70"/>
      <c r="L429" s="1"/>
      <c r="M429" s="28" t="str">
        <f>IF(L429="","",VLOOKUP(L429,評価表!$B$2:$C$15,2))</f>
        <v/>
      </c>
      <c r="N429" s="1"/>
      <c r="O429" s="28" t="s">
        <v>1634</v>
      </c>
      <c r="P429" s="1"/>
      <c r="Q429" s="28" t="s">
        <v>1634</v>
      </c>
      <c r="R429" s="37"/>
      <c r="S429" s="1"/>
      <c r="T429" s="28" t="s">
        <v>1634</v>
      </c>
      <c r="U429" s="1"/>
      <c r="V429" s="28" t="s">
        <v>1634</v>
      </c>
      <c r="W429" s="1"/>
      <c r="X429" s="28" t="s">
        <v>1634</v>
      </c>
      <c r="Y429" s="1"/>
      <c r="Z429" s="28" t="s">
        <v>1634</v>
      </c>
      <c r="AA429" s="1"/>
      <c r="AB429" s="28" t="s">
        <v>1634</v>
      </c>
      <c r="AC429" s="37"/>
      <c r="AD429" s="1"/>
      <c r="AE429" s="28" t="s">
        <v>1634</v>
      </c>
      <c r="AF429" s="1"/>
      <c r="AG429" s="28" t="s">
        <v>1634</v>
      </c>
      <c r="AH429" s="1"/>
      <c r="AI429" s="28" t="s">
        <v>1634</v>
      </c>
      <c r="AJ429" s="1"/>
      <c r="AK429" s="28" t="s">
        <v>1634</v>
      </c>
      <c r="AL429" s="1"/>
      <c r="AM429" s="28" t="s">
        <v>1634</v>
      </c>
      <c r="AN429" s="37"/>
      <c r="AO429" s="1"/>
      <c r="AP429" s="28" t="s">
        <v>1634</v>
      </c>
      <c r="AQ429" s="36"/>
      <c r="AR429" s="28" t="s">
        <v>1634</v>
      </c>
      <c r="AS429" s="36" t="str">
        <f>IF(AR429="","",VLOOKUP(AR429,評価表!$B$2:$C$15,2))</f>
        <v/>
      </c>
      <c r="AT429" s="28" t="s">
        <v>1634</v>
      </c>
      <c r="AU429" s="36" t="str">
        <f>IF(AT429="","",VLOOKUP(AT429,評価表!$B$2:$C$15,2))</f>
        <v/>
      </c>
      <c r="AV429" s="28" t="s">
        <v>1634</v>
      </c>
      <c r="AW429" s="37"/>
      <c r="AX429" s="36" t="str">
        <f>IF(AV429="","",VLOOKUP(AV429,評価表!$B$2:$C$15,2))</f>
        <v/>
      </c>
      <c r="AY429" s="28" t="s">
        <v>1634</v>
      </c>
      <c r="AZ429" s="36" t="str">
        <f>IF(AY429="","",VLOOKUP(AY429,評価表!$B$2:$C$15,2))</f>
        <v/>
      </c>
      <c r="BA429" s="28" t="s">
        <v>1634</v>
      </c>
      <c r="BB429" s="36" t="str">
        <f>IF(BA429="","",VLOOKUP(BA429,評価表!$B$2:$C$15,2))</f>
        <v/>
      </c>
      <c r="BC429" s="28" t="s">
        <v>1634</v>
      </c>
      <c r="BD429" s="36" t="str">
        <f>IF(BC429="","",VLOOKUP(BC429,評価表!$B$2:$C$15,2))</f>
        <v/>
      </c>
      <c r="BE429" s="28" t="s">
        <v>1634</v>
      </c>
      <c r="BF429" s="36" t="str">
        <f>IF(BE429="","",VLOOKUP(BE429,評価表!$B$2:$C$15,2))</f>
        <v/>
      </c>
      <c r="BG429" s="37"/>
      <c r="BH429" s="36"/>
      <c r="BI429" s="36"/>
      <c r="BJ429" s="36"/>
      <c r="BK429" s="98">
        <f>MAX(L429:BJ429)</f>
        <v>0</v>
      </c>
      <c r="BL429" s="98">
        <f>MIN(L429:BK429)</f>
        <v>0</v>
      </c>
      <c r="BM429" s="81" t="e">
        <f>IF(BL429="","",VLOOKUP(BL429,評価表!$B$3:$C$15,2))</f>
        <v>#N/A</v>
      </c>
      <c r="BN429" s="98">
        <f>BK429-BL429</f>
        <v>0</v>
      </c>
      <c r="BO429" s="98" t="str">
        <f>E429</f>
        <v>きむら　みわ</v>
      </c>
    </row>
    <row r="430" spans="1:67" ht="20.100000000000001" hidden="1" customHeight="1">
      <c r="A430" s="62">
        <v>428</v>
      </c>
      <c r="B430" s="73" t="s">
        <v>1234</v>
      </c>
      <c r="C430" s="65" t="s">
        <v>1269</v>
      </c>
      <c r="D430" s="62" t="s">
        <v>1109</v>
      </c>
      <c r="E430" s="62" t="s">
        <v>1270</v>
      </c>
      <c r="F430" s="62" t="s">
        <v>36</v>
      </c>
      <c r="G430" s="83">
        <v>41245</v>
      </c>
      <c r="H430" s="74">
        <f ca="1">DATEDIF($G430,TODAY(),"Y")</f>
        <v>11</v>
      </c>
      <c r="I430" s="82" t="str">
        <f ca="1">CHOOSE(DATEDIF(G430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30" s="62"/>
      <c r="K430" s="70"/>
      <c r="L430" s="1"/>
      <c r="M430" s="28" t="str">
        <f>IF(L430="","",VLOOKUP(L430,評価表!$B$2:$C$15,2))</f>
        <v/>
      </c>
      <c r="N430" s="1"/>
      <c r="O430" s="28" t="s">
        <v>1634</v>
      </c>
      <c r="P430" s="1"/>
      <c r="Q430" s="28" t="s">
        <v>1634</v>
      </c>
      <c r="R430" s="37"/>
      <c r="S430" s="1"/>
      <c r="T430" s="28" t="s">
        <v>1634</v>
      </c>
      <c r="U430" s="1"/>
      <c r="V430" s="28" t="s">
        <v>1634</v>
      </c>
      <c r="W430" s="1"/>
      <c r="X430" s="28" t="s">
        <v>1634</v>
      </c>
      <c r="Y430" s="1"/>
      <c r="Z430" s="28" t="s">
        <v>1634</v>
      </c>
      <c r="AA430" s="1"/>
      <c r="AB430" s="28" t="s">
        <v>1634</v>
      </c>
      <c r="AC430" s="37"/>
      <c r="AD430" s="1"/>
      <c r="AE430" s="28" t="s">
        <v>1634</v>
      </c>
      <c r="AF430" s="1"/>
      <c r="AG430" s="28" t="s">
        <v>1634</v>
      </c>
      <c r="AH430" s="1"/>
      <c r="AI430" s="28" t="s">
        <v>1634</v>
      </c>
      <c r="AJ430" s="1"/>
      <c r="AK430" s="28" t="s">
        <v>1634</v>
      </c>
      <c r="AL430" s="1"/>
      <c r="AM430" s="28" t="s">
        <v>1634</v>
      </c>
      <c r="AN430" s="37"/>
      <c r="AO430" s="1"/>
      <c r="AP430" s="28" t="s">
        <v>1634</v>
      </c>
      <c r="AQ430" s="36"/>
      <c r="AR430" s="28" t="s">
        <v>1634</v>
      </c>
      <c r="AS430" s="36" t="str">
        <f>IF(AR430="","",VLOOKUP(AR430,評価表!$B$2:$C$15,2))</f>
        <v/>
      </c>
      <c r="AT430" s="28" t="s">
        <v>1634</v>
      </c>
      <c r="AU430" s="36" t="str">
        <f>IF(AT430="","",VLOOKUP(AT430,評価表!$B$2:$C$15,2))</f>
        <v/>
      </c>
      <c r="AV430" s="28" t="s">
        <v>1634</v>
      </c>
      <c r="AW430" s="37"/>
      <c r="AX430" s="36" t="str">
        <f>IF(AV430="","",VLOOKUP(AV430,評価表!$B$2:$C$15,2))</f>
        <v/>
      </c>
      <c r="AY430" s="28" t="s">
        <v>1634</v>
      </c>
      <c r="AZ430" s="36" t="str">
        <f>IF(AY430="","",VLOOKUP(AY430,評価表!$B$2:$C$15,2))</f>
        <v/>
      </c>
      <c r="BA430" s="28" t="s">
        <v>1634</v>
      </c>
      <c r="BB430" s="36" t="str">
        <f>IF(BA430="","",VLOOKUP(BA430,評価表!$B$2:$C$15,2))</f>
        <v/>
      </c>
      <c r="BC430" s="28" t="s">
        <v>1634</v>
      </c>
      <c r="BD430" s="36" t="str">
        <f>IF(BC430="","",VLOOKUP(BC430,評価表!$B$2:$C$15,2))</f>
        <v/>
      </c>
      <c r="BE430" s="28" t="s">
        <v>1634</v>
      </c>
      <c r="BF430" s="36" t="str">
        <f>IF(BE430="","",VLOOKUP(BE430,評価表!$B$2:$C$15,2))</f>
        <v/>
      </c>
      <c r="BG430" s="37"/>
      <c r="BH430" s="36"/>
      <c r="BI430" s="36"/>
      <c r="BJ430" s="36"/>
      <c r="BK430" s="98">
        <f>MAX(L430:BJ430)</f>
        <v>0</v>
      </c>
      <c r="BL430" s="98">
        <f>MIN(L430:BK430)</f>
        <v>0</v>
      </c>
      <c r="BM430" s="81" t="e">
        <f>IF(BL430="","",VLOOKUP(BL430,評価表!$B$3:$C$15,2))</f>
        <v>#N/A</v>
      </c>
      <c r="BN430" s="98">
        <f>BK430-BL430</f>
        <v>0</v>
      </c>
      <c r="BO430" s="98" t="str">
        <f>E430</f>
        <v>きむら　ちほ</v>
      </c>
    </row>
    <row r="431" spans="1:67" ht="20.100000000000001" hidden="1" customHeight="1">
      <c r="A431" s="62">
        <v>429</v>
      </c>
      <c r="B431" s="73" t="s">
        <v>325</v>
      </c>
      <c r="C431" s="62" t="s">
        <v>1271</v>
      </c>
      <c r="D431" s="65" t="s">
        <v>556</v>
      </c>
      <c r="E431" s="62" t="s">
        <v>1272</v>
      </c>
      <c r="F431" s="62" t="s">
        <v>36</v>
      </c>
      <c r="G431" s="84">
        <v>42319</v>
      </c>
      <c r="H431" s="74">
        <f ca="1">DATEDIF($G431,TODAY(),"Y")</f>
        <v>8</v>
      </c>
      <c r="I431" s="82" t="str">
        <f ca="1">CHOOSE(DATEDIF(G431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31" s="62" t="s">
        <v>321</v>
      </c>
      <c r="K431" s="70"/>
      <c r="L431" s="1"/>
      <c r="M431" s="28" t="str">
        <f>IF(L431="","",VLOOKUP(L431,評価表!$B$2:$C$15,2))</f>
        <v/>
      </c>
      <c r="N431" s="1"/>
      <c r="O431" s="28" t="s">
        <v>1634</v>
      </c>
      <c r="P431" s="1"/>
      <c r="Q431" s="28" t="s">
        <v>1634</v>
      </c>
      <c r="R431" s="37"/>
      <c r="S431" s="1"/>
      <c r="T431" s="28" t="s">
        <v>1634</v>
      </c>
      <c r="U431" s="1"/>
      <c r="V431" s="28" t="s">
        <v>1634</v>
      </c>
      <c r="W431" s="1"/>
      <c r="X431" s="28" t="s">
        <v>1634</v>
      </c>
      <c r="Y431" s="1"/>
      <c r="Z431" s="28" t="s">
        <v>1634</v>
      </c>
      <c r="AA431" s="1"/>
      <c r="AB431" s="28" t="s">
        <v>1634</v>
      </c>
      <c r="AC431" s="37"/>
      <c r="AD431" s="1"/>
      <c r="AE431" s="28" t="s">
        <v>1634</v>
      </c>
      <c r="AF431" s="1"/>
      <c r="AG431" s="28" t="s">
        <v>1634</v>
      </c>
      <c r="AH431" s="1"/>
      <c r="AI431" s="28" t="s">
        <v>1634</v>
      </c>
      <c r="AJ431" s="1"/>
      <c r="AK431" s="28" t="s">
        <v>1634</v>
      </c>
      <c r="AL431" s="1"/>
      <c r="AM431" s="28" t="s">
        <v>1634</v>
      </c>
      <c r="AN431" s="37"/>
      <c r="AO431" s="1"/>
      <c r="AP431" s="28" t="s">
        <v>1634</v>
      </c>
      <c r="AQ431" s="36"/>
      <c r="AR431" s="28" t="s">
        <v>1634</v>
      </c>
      <c r="AS431" s="36" t="str">
        <f>IF(AR431="","",VLOOKUP(AR431,評価表!$B$2:$C$15,2))</f>
        <v/>
      </c>
      <c r="AT431" s="28" t="s">
        <v>1634</v>
      </c>
      <c r="AU431" s="36" t="str">
        <f>IF(AT431="","",VLOOKUP(AT431,評価表!$B$2:$C$15,2))</f>
        <v/>
      </c>
      <c r="AV431" s="28" t="s">
        <v>1634</v>
      </c>
      <c r="AW431" s="37"/>
      <c r="AX431" s="36" t="str">
        <f>IF(AV431="","",VLOOKUP(AV431,評価表!$B$2:$C$15,2))</f>
        <v/>
      </c>
      <c r="AY431" s="28" t="s">
        <v>1634</v>
      </c>
      <c r="AZ431" s="36" t="str">
        <f>IF(AY431="","",VLOOKUP(AY431,評価表!$B$2:$C$15,2))</f>
        <v/>
      </c>
      <c r="BA431" s="28" t="s">
        <v>1634</v>
      </c>
      <c r="BB431" s="36" t="str">
        <f>IF(BA431="","",VLOOKUP(BA431,評価表!$B$2:$C$15,2))</f>
        <v/>
      </c>
      <c r="BC431" s="28" t="s">
        <v>1634</v>
      </c>
      <c r="BD431" s="36" t="str">
        <f>IF(BC431="","",VLOOKUP(BC431,評価表!$B$2:$C$15,2))</f>
        <v/>
      </c>
      <c r="BE431" s="28" t="s">
        <v>1634</v>
      </c>
      <c r="BF431" s="36" t="str">
        <f>IF(BE431="","",VLOOKUP(BE431,評価表!$B$2:$C$15,2))</f>
        <v/>
      </c>
      <c r="BG431" s="37"/>
      <c r="BH431" s="36"/>
      <c r="BI431" s="36"/>
      <c r="BJ431" s="36"/>
      <c r="BK431" s="98">
        <f>MAX(L431:BJ431)</f>
        <v>0</v>
      </c>
      <c r="BL431" s="98">
        <f>MIN(L431:BK431)</f>
        <v>0</v>
      </c>
      <c r="BM431" s="81" t="e">
        <f>IF(BL431="","",VLOOKUP(BL431,評価表!$B$3:$C$15,2))</f>
        <v>#N/A</v>
      </c>
      <c r="BN431" s="98">
        <f>BK431-BL431</f>
        <v>0</v>
      </c>
      <c r="BO431" s="98" t="str">
        <f>E431</f>
        <v>すずきえま</v>
      </c>
    </row>
    <row r="432" spans="1:67" ht="20.100000000000001" hidden="1" customHeight="1">
      <c r="A432" s="62">
        <v>430</v>
      </c>
      <c r="B432" s="73" t="s">
        <v>1237</v>
      </c>
      <c r="C432" s="62" t="s">
        <v>1273</v>
      </c>
      <c r="D432" s="62" t="s">
        <v>150</v>
      </c>
      <c r="E432" s="62" t="s">
        <v>269</v>
      </c>
      <c r="F432" s="62" t="s">
        <v>32</v>
      </c>
      <c r="G432" s="78">
        <v>41373</v>
      </c>
      <c r="H432" s="74">
        <f ca="1">DATEDIF($G432,TODAY(),"Y")</f>
        <v>11</v>
      </c>
      <c r="I432" s="82" t="str">
        <f ca="1">CHOOSE(DATEDIF(G432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32" s="62" t="s">
        <v>730</v>
      </c>
      <c r="K432" s="70"/>
      <c r="L432" s="1"/>
      <c r="M432" s="28"/>
      <c r="N432" s="1"/>
      <c r="O432" s="28"/>
      <c r="P432" s="1"/>
      <c r="Q432" s="28"/>
      <c r="R432" s="37"/>
      <c r="S432" s="1"/>
      <c r="T432" s="28"/>
      <c r="U432" s="1"/>
      <c r="V432" s="28"/>
      <c r="W432" s="1"/>
      <c r="X432" s="28"/>
      <c r="Y432" s="1"/>
      <c r="Z432" s="28"/>
      <c r="AA432" s="1"/>
      <c r="AB432" s="28"/>
      <c r="AC432" s="37"/>
      <c r="AD432" s="1"/>
      <c r="AE432" s="28"/>
      <c r="AF432" s="1"/>
      <c r="AG432" s="28"/>
      <c r="AH432" s="1"/>
      <c r="AI432" s="28"/>
      <c r="AJ432" s="1"/>
      <c r="AK432" s="28"/>
      <c r="AL432" s="1"/>
      <c r="AM432" s="28"/>
      <c r="AN432" s="57"/>
      <c r="AO432" s="1"/>
      <c r="AP432" s="28"/>
      <c r="AQ432" s="36"/>
      <c r="AR432" s="28"/>
      <c r="AS432" s="1"/>
      <c r="AT432" s="28"/>
      <c r="AU432" s="1"/>
      <c r="AV432" s="28"/>
      <c r="AW432" s="37"/>
      <c r="AX432" s="1"/>
      <c r="AY432" s="28"/>
      <c r="AZ432" s="1"/>
      <c r="BA432" s="28"/>
      <c r="BB432" s="1"/>
      <c r="BC432" s="28"/>
      <c r="BD432" s="1"/>
      <c r="BE432" s="28"/>
      <c r="BF432" s="1"/>
      <c r="BG432" s="37"/>
      <c r="BH432" s="1"/>
      <c r="BI432" s="1"/>
      <c r="BJ432" s="1"/>
      <c r="BK432" s="98">
        <f>MAX(L432:BJ432)</f>
        <v>0</v>
      </c>
      <c r="BL432" s="98">
        <f>MIN(L432:BK432)</f>
        <v>0</v>
      </c>
      <c r="BM432" s="81" t="e">
        <f>IF(BL432="","",VLOOKUP(BL432,評価表!$B$3:$C$15,2))</f>
        <v>#N/A</v>
      </c>
      <c r="BN432" s="98">
        <f>BK432-BL432</f>
        <v>0</v>
      </c>
      <c r="BO432" s="98" t="str">
        <f>E432</f>
        <v>かゆみ　ゆうせい</v>
      </c>
    </row>
    <row r="433" spans="1:67" ht="20.100000000000001" customHeight="1">
      <c r="A433" s="62">
        <v>216</v>
      </c>
      <c r="B433" s="73" t="s">
        <v>814</v>
      </c>
      <c r="C433" s="65" t="s">
        <v>48</v>
      </c>
      <c r="D433" s="65" t="s">
        <v>147</v>
      </c>
      <c r="E433" s="62" t="s">
        <v>199</v>
      </c>
      <c r="F433" s="62" t="s">
        <v>36</v>
      </c>
      <c r="G433" s="78">
        <v>40440</v>
      </c>
      <c r="H433" s="74">
        <f ca="1">DATEDIF($G433,TODAY(),"Y")</f>
        <v>13</v>
      </c>
      <c r="I433" s="82" t="str">
        <f ca="1">CHOOSE(DATEDIF(G433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33" s="62" t="s">
        <v>819</v>
      </c>
      <c r="K433" s="69"/>
      <c r="L433" s="1"/>
      <c r="M433" s="28" t="str">
        <f>IF(L433="","",VLOOKUP(L433,評価表!$B$2:$C$15,2))</f>
        <v/>
      </c>
      <c r="N433" s="1"/>
      <c r="O433" s="28" t="s">
        <v>1634</v>
      </c>
      <c r="P433" s="1"/>
      <c r="Q433" s="28" t="s">
        <v>1634</v>
      </c>
      <c r="R433" s="57" t="s">
        <v>33</v>
      </c>
      <c r="S433" s="1"/>
      <c r="T433" s="28" t="s">
        <v>1634</v>
      </c>
      <c r="U433" s="1">
        <v>10.75</v>
      </c>
      <c r="V433" s="28" t="s">
        <v>11</v>
      </c>
      <c r="W433" s="1"/>
      <c r="X433" s="28" t="s">
        <v>1634</v>
      </c>
      <c r="Y433" s="1">
        <v>10.53</v>
      </c>
      <c r="Z433" s="28" t="s">
        <v>10</v>
      </c>
      <c r="AA433" s="1">
        <v>10.19</v>
      </c>
      <c r="AB433" s="28" t="s">
        <v>10</v>
      </c>
      <c r="AC433" s="57" t="s">
        <v>34</v>
      </c>
      <c r="AD433" s="1"/>
      <c r="AE433" s="28" t="s">
        <v>1634</v>
      </c>
      <c r="AF433" s="1">
        <v>10.18</v>
      </c>
      <c r="AG433" s="28" t="s">
        <v>10</v>
      </c>
      <c r="AH433" s="1">
        <v>9.8699999999999992</v>
      </c>
      <c r="AI433" s="28" t="s">
        <v>9</v>
      </c>
      <c r="AJ433" s="1">
        <v>9.83</v>
      </c>
      <c r="AK433" s="28" t="s">
        <v>9</v>
      </c>
      <c r="AL433" s="1">
        <v>9.6</v>
      </c>
      <c r="AM433" s="28" t="s">
        <v>9</v>
      </c>
      <c r="AN433" s="57"/>
      <c r="AO433" s="1"/>
      <c r="AP433" s="28" t="s">
        <v>1634</v>
      </c>
      <c r="AQ433" s="1"/>
      <c r="AR433" s="28" t="s">
        <v>1634</v>
      </c>
      <c r="AS433" s="1" t="str">
        <f>IF(AR433="","",VLOOKUP(AR433,評価表!$B$2:$C$15,2))</f>
        <v/>
      </c>
      <c r="AT433" s="28" t="s">
        <v>1634</v>
      </c>
      <c r="AU433" s="1" t="str">
        <f>IF(AT433="","",VLOOKUP(AT433,評価表!$B$2:$C$15,2))</f>
        <v/>
      </c>
      <c r="AV433" s="28" t="s">
        <v>1634</v>
      </c>
      <c r="AW433" s="57"/>
      <c r="AX433" s="1"/>
      <c r="AY433" s="28" t="s">
        <v>1634</v>
      </c>
      <c r="AZ433" s="1" t="str">
        <f>IF(AY433="","",VLOOKUP(AY433,評価表!$B$2:$C$15,2))</f>
        <v/>
      </c>
      <c r="BA433" s="28" t="s">
        <v>1634</v>
      </c>
      <c r="BB433" s="1" t="str">
        <f>IF(BA433="","",VLOOKUP(BA433,評価表!$B$2:$C$15,2))</f>
        <v/>
      </c>
      <c r="BC433" s="28" t="s">
        <v>1634</v>
      </c>
      <c r="BD433" s="1" t="str">
        <f>IF(BC433="","",VLOOKUP(BC433,評価表!$B$2:$C$15,2))</f>
        <v/>
      </c>
      <c r="BE433" s="28" t="s">
        <v>1634</v>
      </c>
      <c r="BF433" s="1" t="str">
        <f>IF(BE433="","",VLOOKUP(BE433,評価表!$B$2:$C$15,2))</f>
        <v/>
      </c>
      <c r="BG433" s="57"/>
      <c r="BH433" s="1"/>
      <c r="BI433" s="1"/>
      <c r="BJ433" s="1"/>
      <c r="BK433" s="98">
        <f>MAX(L433:BJ433)</f>
        <v>10.75</v>
      </c>
      <c r="BL433" s="98">
        <f>MIN(L433:BK433)</f>
        <v>9.6</v>
      </c>
      <c r="BM433" s="81" t="str">
        <f>IF(BL433="","",VLOOKUP(BL433,評価表!$B$3:$C$15,2))</f>
        <v>☆６</v>
      </c>
      <c r="BN433" s="98">
        <f>BK433-BL433</f>
        <v>1.1500000000000004</v>
      </c>
      <c r="BO433" s="98" t="str">
        <f>E433</f>
        <v>いとう れな</v>
      </c>
    </row>
    <row r="434" spans="1:67" ht="20.100000000000001" hidden="1" customHeight="1">
      <c r="A434" s="62">
        <v>432</v>
      </c>
      <c r="B434" s="73" t="s">
        <v>325</v>
      </c>
      <c r="C434" s="65" t="s">
        <v>184</v>
      </c>
      <c r="D434" s="62" t="s">
        <v>145</v>
      </c>
      <c r="E434" s="62" t="s">
        <v>270</v>
      </c>
      <c r="F434" s="62" t="s">
        <v>32</v>
      </c>
      <c r="G434" s="78">
        <v>41467</v>
      </c>
      <c r="H434" s="74">
        <f ca="1">DATEDIF($G434,TODAY(),"Y")</f>
        <v>10</v>
      </c>
      <c r="I434" s="82" t="str">
        <f ca="1">CHOOSE(DATEDIF(G434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34" s="62" t="s">
        <v>1008</v>
      </c>
      <c r="K434" s="70"/>
      <c r="L434" s="1"/>
      <c r="M434" s="28"/>
      <c r="N434" s="1"/>
      <c r="O434" s="28"/>
      <c r="P434" s="1"/>
      <c r="Q434" s="28"/>
      <c r="R434" s="37"/>
      <c r="S434" s="1"/>
      <c r="T434" s="28"/>
      <c r="U434" s="1"/>
      <c r="V434" s="28"/>
      <c r="W434" s="1"/>
      <c r="X434" s="28"/>
      <c r="Y434" s="1"/>
      <c r="Z434" s="28"/>
      <c r="AA434" s="1"/>
      <c r="AB434" s="28"/>
      <c r="AC434" s="37"/>
      <c r="AD434" s="1"/>
      <c r="AE434" s="28"/>
      <c r="AF434" s="1"/>
      <c r="AG434" s="28"/>
      <c r="AH434" s="1"/>
      <c r="AI434" s="28"/>
      <c r="AJ434" s="1"/>
      <c r="AK434" s="28"/>
      <c r="AL434" s="1"/>
      <c r="AM434" s="28"/>
      <c r="AN434" s="57"/>
      <c r="AO434" s="1"/>
      <c r="AP434" s="28"/>
      <c r="AQ434" s="36"/>
      <c r="AR434" s="28"/>
      <c r="AS434" s="1"/>
      <c r="AT434" s="28"/>
      <c r="AU434" s="1"/>
      <c r="AV434" s="28"/>
      <c r="AW434" s="37"/>
      <c r="AX434" s="1"/>
      <c r="AY434" s="28"/>
      <c r="AZ434" s="1"/>
      <c r="BA434" s="28"/>
      <c r="BB434" s="1"/>
      <c r="BC434" s="28"/>
      <c r="BD434" s="1"/>
      <c r="BE434" s="28"/>
      <c r="BF434" s="1"/>
      <c r="BG434" s="37"/>
      <c r="BH434" s="1"/>
      <c r="BI434" s="1"/>
      <c r="BJ434" s="1"/>
      <c r="BK434" s="98">
        <f>MAX(L434:BJ434)</f>
        <v>0</v>
      </c>
      <c r="BL434" s="98">
        <f>MIN(L434:BK434)</f>
        <v>0</v>
      </c>
      <c r="BM434" s="81" t="e">
        <f>IF(BL434="","",VLOOKUP(BL434,評価表!$B$3:$C$15,2))</f>
        <v>#N/A</v>
      </c>
      <c r="BN434" s="98">
        <f>BK434-BL434</f>
        <v>0</v>
      </c>
      <c r="BO434" s="98" t="str">
        <f>E434</f>
        <v>とみおか　そうた</v>
      </c>
    </row>
    <row r="435" spans="1:67" ht="20.100000000000001" hidden="1" customHeight="1">
      <c r="A435" s="62">
        <v>433</v>
      </c>
      <c r="B435" s="73" t="s">
        <v>325</v>
      </c>
      <c r="C435" s="62" t="s">
        <v>1277</v>
      </c>
      <c r="D435" s="62" t="s">
        <v>150</v>
      </c>
      <c r="E435" s="62" t="s">
        <v>271</v>
      </c>
      <c r="F435" s="62" t="s">
        <v>36</v>
      </c>
      <c r="G435" s="78">
        <v>41171</v>
      </c>
      <c r="H435" s="74">
        <f ca="1">DATEDIF($G435,TODAY(),"Y")</f>
        <v>11</v>
      </c>
      <c r="I435" s="82" t="str">
        <f ca="1">CHOOSE(DATEDIF(G435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35" s="62" t="s">
        <v>730</v>
      </c>
      <c r="K435" s="70"/>
      <c r="L435" s="1"/>
      <c r="M435" s="28"/>
      <c r="N435" s="1"/>
      <c r="O435" s="28"/>
      <c r="P435" s="1"/>
      <c r="Q435" s="28"/>
      <c r="R435" s="37"/>
      <c r="S435" s="1"/>
      <c r="T435" s="28"/>
      <c r="U435" s="1"/>
      <c r="V435" s="28"/>
      <c r="W435" s="1"/>
      <c r="X435" s="28"/>
      <c r="Y435" s="1"/>
      <c r="Z435" s="28"/>
      <c r="AA435" s="1"/>
      <c r="AB435" s="28"/>
      <c r="AC435" s="37"/>
      <c r="AD435" s="1"/>
      <c r="AE435" s="28"/>
      <c r="AF435" s="1"/>
      <c r="AG435" s="28"/>
      <c r="AH435" s="1"/>
      <c r="AI435" s="28"/>
      <c r="AJ435" s="1"/>
      <c r="AK435" s="28"/>
      <c r="AL435" s="1"/>
      <c r="AM435" s="28"/>
      <c r="AN435" s="57"/>
      <c r="AO435" s="1"/>
      <c r="AP435" s="28"/>
      <c r="AQ435" s="36"/>
      <c r="AR435" s="28"/>
      <c r="AS435" s="1"/>
      <c r="AT435" s="28"/>
      <c r="AU435" s="1"/>
      <c r="AV435" s="28"/>
      <c r="AW435" s="37"/>
      <c r="AX435" s="1"/>
      <c r="AY435" s="28"/>
      <c r="AZ435" s="1"/>
      <c r="BA435" s="28"/>
      <c r="BB435" s="1"/>
      <c r="BC435" s="28"/>
      <c r="BD435" s="1"/>
      <c r="BE435" s="28"/>
      <c r="BF435" s="1"/>
      <c r="BG435" s="37"/>
      <c r="BH435" s="1"/>
      <c r="BI435" s="1"/>
      <c r="BJ435" s="1"/>
      <c r="BK435" s="98">
        <f>MAX(L435:BJ435)</f>
        <v>0</v>
      </c>
      <c r="BL435" s="98">
        <f>MIN(L435:BK435)</f>
        <v>0</v>
      </c>
      <c r="BM435" s="81" t="e">
        <f>IF(BL435="","",VLOOKUP(BL435,評価表!$B$3:$C$15,2))</f>
        <v>#N/A</v>
      </c>
      <c r="BN435" s="98">
        <f>BK435-BL435</f>
        <v>0</v>
      </c>
      <c r="BO435" s="98" t="str">
        <f>E435</f>
        <v>くぼはるか</v>
      </c>
    </row>
    <row r="436" spans="1:67" ht="20.100000000000001" hidden="1" customHeight="1">
      <c r="A436" s="62">
        <v>434</v>
      </c>
      <c r="B436" s="73" t="s">
        <v>325</v>
      </c>
      <c r="C436" s="62" t="s">
        <v>1278</v>
      </c>
      <c r="D436" s="62" t="s">
        <v>150</v>
      </c>
      <c r="E436" s="62" t="s">
        <v>272</v>
      </c>
      <c r="F436" s="62" t="s">
        <v>32</v>
      </c>
      <c r="G436" s="78">
        <v>41961</v>
      </c>
      <c r="H436" s="74">
        <f ca="1">DATEDIF($G436,TODAY(),"Y")</f>
        <v>9</v>
      </c>
      <c r="I436" s="82" t="str">
        <f ca="1">CHOOSE(DATEDIF(G436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36" s="62" t="s">
        <v>730</v>
      </c>
      <c r="K436" s="70"/>
      <c r="L436" s="1"/>
      <c r="M436" s="28"/>
      <c r="N436" s="1"/>
      <c r="O436" s="28"/>
      <c r="P436" s="1"/>
      <c r="Q436" s="28"/>
      <c r="R436" s="37"/>
      <c r="S436" s="1"/>
      <c r="T436" s="28"/>
      <c r="U436" s="1"/>
      <c r="V436" s="28"/>
      <c r="W436" s="1"/>
      <c r="X436" s="28"/>
      <c r="Y436" s="1"/>
      <c r="Z436" s="28"/>
      <c r="AA436" s="1"/>
      <c r="AB436" s="28"/>
      <c r="AC436" s="37"/>
      <c r="AD436" s="1"/>
      <c r="AE436" s="28"/>
      <c r="AF436" s="1"/>
      <c r="AG436" s="28"/>
      <c r="AH436" s="1"/>
      <c r="AI436" s="28"/>
      <c r="AJ436" s="1"/>
      <c r="AK436" s="28"/>
      <c r="AL436" s="1"/>
      <c r="AM436" s="28"/>
      <c r="AN436" s="57"/>
      <c r="AO436" s="1"/>
      <c r="AP436" s="28"/>
      <c r="AQ436" s="36"/>
      <c r="AR436" s="28"/>
      <c r="AS436" s="1"/>
      <c r="AT436" s="28"/>
      <c r="AU436" s="1"/>
      <c r="AV436" s="28"/>
      <c r="AW436" s="37"/>
      <c r="AX436" s="1"/>
      <c r="AY436" s="28"/>
      <c r="AZ436" s="1"/>
      <c r="BA436" s="28"/>
      <c r="BB436" s="1"/>
      <c r="BC436" s="28"/>
      <c r="BD436" s="1"/>
      <c r="BE436" s="28"/>
      <c r="BF436" s="1"/>
      <c r="BG436" s="37"/>
      <c r="BH436" s="1"/>
      <c r="BI436" s="1"/>
      <c r="BJ436" s="1"/>
      <c r="BK436" s="98">
        <f>MAX(L436:BJ436)</f>
        <v>0</v>
      </c>
      <c r="BL436" s="98">
        <f>MIN(L436:BK436)</f>
        <v>0</v>
      </c>
      <c r="BM436" s="81" t="e">
        <f>IF(BL436="","",VLOOKUP(BL436,評価表!$B$3:$C$15,2))</f>
        <v>#N/A</v>
      </c>
      <c r="BN436" s="98">
        <f>BK436-BL436</f>
        <v>0</v>
      </c>
      <c r="BO436" s="98" t="str">
        <f>E436</f>
        <v>ばばはるひと</v>
      </c>
    </row>
    <row r="437" spans="1:67" ht="20.100000000000001" customHeight="1">
      <c r="A437" s="62">
        <v>267</v>
      </c>
      <c r="B437" s="73" t="s">
        <v>913</v>
      </c>
      <c r="C437" s="65" t="s">
        <v>168</v>
      </c>
      <c r="D437" s="65" t="s">
        <v>915</v>
      </c>
      <c r="E437" s="62" t="s">
        <v>210</v>
      </c>
      <c r="F437" s="62" t="s">
        <v>29</v>
      </c>
      <c r="G437" s="78">
        <v>41664</v>
      </c>
      <c r="H437" s="74">
        <f ca="1">DATEDIF($G437,TODAY(),"Y")</f>
        <v>10</v>
      </c>
      <c r="I437" s="82" t="str">
        <f ca="1">CHOOSE(DATEDIF(G437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37" s="62" t="s">
        <v>916</v>
      </c>
      <c r="K437" s="69"/>
      <c r="L437" s="1"/>
      <c r="M437" s="28" t="str">
        <f>IF(L437="","",VLOOKUP(L437,評価表!$B$2:$C$15,2))</f>
        <v/>
      </c>
      <c r="N437" s="1"/>
      <c r="O437" s="28" t="s">
        <v>1634</v>
      </c>
      <c r="P437" s="1"/>
      <c r="Q437" s="28" t="s">
        <v>1634</v>
      </c>
      <c r="R437" s="57"/>
      <c r="S437" s="1"/>
      <c r="T437" s="28" t="s">
        <v>1634</v>
      </c>
      <c r="U437" s="1"/>
      <c r="V437" s="28" t="s">
        <v>1634</v>
      </c>
      <c r="W437" s="1"/>
      <c r="X437" s="28" t="s">
        <v>1634</v>
      </c>
      <c r="Y437" s="1"/>
      <c r="Z437" s="28" t="s">
        <v>1634</v>
      </c>
      <c r="AA437" s="1"/>
      <c r="AB437" s="28" t="s">
        <v>1634</v>
      </c>
      <c r="AC437" s="57"/>
      <c r="AD437" s="1"/>
      <c r="AE437" s="28" t="s">
        <v>1634</v>
      </c>
      <c r="AF437" s="1"/>
      <c r="AG437" s="28" t="s">
        <v>1634</v>
      </c>
      <c r="AH437" s="1"/>
      <c r="AI437" s="28" t="s">
        <v>1634</v>
      </c>
      <c r="AJ437" s="1"/>
      <c r="AK437" s="28" t="s">
        <v>1634</v>
      </c>
      <c r="AL437" s="1"/>
      <c r="AM437" s="28" t="s">
        <v>1634</v>
      </c>
      <c r="AN437" s="57" t="s">
        <v>35</v>
      </c>
      <c r="AO437" s="1"/>
      <c r="AP437" s="28" t="s">
        <v>1634</v>
      </c>
      <c r="AQ437" s="1"/>
      <c r="AR437" s="28" t="s">
        <v>1634</v>
      </c>
      <c r="AS437" s="1"/>
      <c r="AT437" s="28" t="s">
        <v>1634</v>
      </c>
      <c r="AU437" s="1">
        <v>9.65</v>
      </c>
      <c r="AV437" s="28" t="s">
        <v>9</v>
      </c>
      <c r="AW437" s="57"/>
      <c r="AX437" s="1"/>
      <c r="AY437" s="28" t="s">
        <v>1634</v>
      </c>
      <c r="AZ437" s="1" t="str">
        <f>IF(AY437="","",VLOOKUP(AY437,評価表!$B$2:$C$15,2))</f>
        <v/>
      </c>
      <c r="BA437" s="28" t="s">
        <v>1634</v>
      </c>
      <c r="BB437" s="1" t="str">
        <f>IF(BA437="","",VLOOKUP(BA437,評価表!$B$2:$C$15,2))</f>
        <v/>
      </c>
      <c r="BC437" s="28" t="s">
        <v>1634</v>
      </c>
      <c r="BD437" s="1" t="str">
        <f>IF(BC437="","",VLOOKUP(BC437,評価表!$B$2:$C$15,2))</f>
        <v/>
      </c>
      <c r="BE437" s="28" t="s">
        <v>1634</v>
      </c>
      <c r="BF437" s="1" t="str">
        <f>IF(BE437="","",VLOOKUP(BE437,評価表!$B$2:$C$15,2))</f>
        <v/>
      </c>
      <c r="BG437" s="57"/>
      <c r="BH437" s="1"/>
      <c r="BI437" s="1"/>
      <c r="BJ437" s="1"/>
      <c r="BK437" s="98">
        <f>MAX(L437:BJ437)</f>
        <v>9.65</v>
      </c>
      <c r="BL437" s="98">
        <f>MIN(L437:BK437)</f>
        <v>9.65</v>
      </c>
      <c r="BM437" s="81" t="str">
        <f>IF(BL437="","",VLOOKUP(BL437,評価表!$B$3:$C$15,2))</f>
        <v>☆６</v>
      </c>
      <c r="BN437" s="98">
        <f>BK437-BL437</f>
        <v>0</v>
      </c>
      <c r="BO437" s="98" t="str">
        <f>E437</f>
        <v>つじ　ゆうだい</v>
      </c>
    </row>
    <row r="438" spans="1:67" ht="20.100000000000001" customHeight="1">
      <c r="A438" s="62">
        <v>353</v>
      </c>
      <c r="B438" s="73" t="s">
        <v>325</v>
      </c>
      <c r="C438" s="65" t="s">
        <v>1111</v>
      </c>
      <c r="D438" s="62" t="s">
        <v>150</v>
      </c>
      <c r="E438" s="62" t="s">
        <v>239</v>
      </c>
      <c r="F438" s="62" t="s">
        <v>32</v>
      </c>
      <c r="G438" s="78">
        <v>41902</v>
      </c>
      <c r="H438" s="74">
        <f ca="1">DATEDIF($G438,TODAY(),"Y")</f>
        <v>9</v>
      </c>
      <c r="I438" s="82" t="str">
        <f ca="1">CHOOSE(DATEDIF(G438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38" s="62" t="s">
        <v>730</v>
      </c>
      <c r="K438" s="69"/>
      <c r="L438" s="1"/>
      <c r="M438" s="28" t="str">
        <f>IF(L438="","",VLOOKUP(L438,評価表!$B$2:$C$15,2))</f>
        <v/>
      </c>
      <c r="N438" s="1"/>
      <c r="O438" s="28" t="s">
        <v>1634</v>
      </c>
      <c r="P438" s="1"/>
      <c r="Q438" s="28" t="s">
        <v>1634</v>
      </c>
      <c r="R438" s="57"/>
      <c r="S438" s="1"/>
      <c r="T438" s="28" t="s">
        <v>1634</v>
      </c>
      <c r="U438" s="1"/>
      <c r="V438" s="28" t="s">
        <v>1634</v>
      </c>
      <c r="W438" s="1"/>
      <c r="X438" s="28" t="s">
        <v>1634</v>
      </c>
      <c r="Y438" s="1"/>
      <c r="Z438" s="28" t="s">
        <v>1634</v>
      </c>
      <c r="AA438" s="1"/>
      <c r="AB438" s="28" t="s">
        <v>1634</v>
      </c>
      <c r="AC438" s="57"/>
      <c r="AD438" s="1"/>
      <c r="AE438" s="28" t="s">
        <v>1634</v>
      </c>
      <c r="AF438" s="1"/>
      <c r="AG438" s="28" t="s">
        <v>1634</v>
      </c>
      <c r="AH438" s="1"/>
      <c r="AI438" s="28" t="s">
        <v>1634</v>
      </c>
      <c r="AJ438" s="1"/>
      <c r="AK438" s="28" t="s">
        <v>1634</v>
      </c>
      <c r="AL438" s="1"/>
      <c r="AM438" s="28" t="s">
        <v>1634</v>
      </c>
      <c r="AN438" s="57" t="s">
        <v>31</v>
      </c>
      <c r="AO438" s="1"/>
      <c r="AP438" s="28" t="s">
        <v>1634</v>
      </c>
      <c r="AQ438" s="1"/>
      <c r="AR438" s="28" t="s">
        <v>1634</v>
      </c>
      <c r="AS438" s="1"/>
      <c r="AT438" s="28" t="s">
        <v>1634</v>
      </c>
      <c r="AU438" s="1">
        <v>9.65</v>
      </c>
      <c r="AV438" s="28" t="s">
        <v>9</v>
      </c>
      <c r="AW438" s="57"/>
      <c r="AX438" s="1"/>
      <c r="AY438" s="28" t="s">
        <v>1634</v>
      </c>
      <c r="AZ438" s="1" t="str">
        <f>IF(AY438="","",VLOOKUP(AY438,評価表!$B$2:$C$15,2))</f>
        <v/>
      </c>
      <c r="BA438" s="28" t="s">
        <v>1634</v>
      </c>
      <c r="BB438" s="1" t="str">
        <f>IF(BA438="","",VLOOKUP(BA438,評価表!$B$2:$C$15,2))</f>
        <v/>
      </c>
      <c r="BC438" s="28" t="s">
        <v>1634</v>
      </c>
      <c r="BD438" s="1" t="str">
        <f>IF(BC438="","",VLOOKUP(BC438,評価表!$B$2:$C$15,2))</f>
        <v/>
      </c>
      <c r="BE438" s="28" t="s">
        <v>1634</v>
      </c>
      <c r="BF438" s="1" t="str">
        <f>IF(BE438="","",VLOOKUP(BE438,評価表!$B$2:$C$15,2))</f>
        <v/>
      </c>
      <c r="BG438" s="57"/>
      <c r="BH438" s="1"/>
      <c r="BI438" s="1"/>
      <c r="BJ438" s="1"/>
      <c r="BK438" s="98">
        <f>MAX(L438:BJ438)</f>
        <v>9.65</v>
      </c>
      <c r="BL438" s="98">
        <f>MIN(L438:BK438)</f>
        <v>9.65</v>
      </c>
      <c r="BM438" s="81" t="str">
        <f>IF(BL438="","",VLOOKUP(BL438,評価表!$B$3:$C$15,2))</f>
        <v>☆６</v>
      </c>
      <c r="BN438" s="98">
        <f>BK438-BL438</f>
        <v>0</v>
      </c>
      <c r="BO438" s="98" t="str">
        <f>E438</f>
        <v>いしおか　かける</v>
      </c>
    </row>
    <row r="439" spans="1:67" ht="20.100000000000001" hidden="1" customHeight="1">
      <c r="A439" s="62">
        <v>437</v>
      </c>
      <c r="B439" s="73" t="s">
        <v>1284</v>
      </c>
      <c r="C439" s="62" t="s">
        <v>1285</v>
      </c>
      <c r="D439" s="62" t="s">
        <v>145</v>
      </c>
      <c r="E439" s="62" t="s">
        <v>273</v>
      </c>
      <c r="F439" s="62" t="s">
        <v>36</v>
      </c>
      <c r="G439" s="78">
        <v>41739</v>
      </c>
      <c r="H439" s="74">
        <f ca="1">DATEDIF($G439,TODAY(),"Y")</f>
        <v>10</v>
      </c>
      <c r="I439" s="82" t="str">
        <f ca="1">CHOOSE(DATEDIF(G439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39" s="62" t="s">
        <v>1008</v>
      </c>
      <c r="K439" s="70"/>
      <c r="L439" s="1"/>
      <c r="M439" s="28"/>
      <c r="N439" s="1"/>
      <c r="O439" s="28"/>
      <c r="P439" s="1"/>
      <c r="Q439" s="28"/>
      <c r="R439" s="37"/>
      <c r="S439" s="1"/>
      <c r="T439" s="28"/>
      <c r="U439" s="1"/>
      <c r="V439" s="28"/>
      <c r="W439" s="1"/>
      <c r="X439" s="28"/>
      <c r="Y439" s="1"/>
      <c r="Z439" s="28"/>
      <c r="AA439" s="1"/>
      <c r="AB439" s="28"/>
      <c r="AC439" s="37"/>
      <c r="AD439" s="1"/>
      <c r="AE439" s="28"/>
      <c r="AF439" s="1"/>
      <c r="AG439" s="28"/>
      <c r="AH439" s="1"/>
      <c r="AI439" s="28"/>
      <c r="AJ439" s="1"/>
      <c r="AK439" s="28"/>
      <c r="AL439" s="1"/>
      <c r="AM439" s="28"/>
      <c r="AN439" s="57"/>
      <c r="AO439" s="1"/>
      <c r="AP439" s="28"/>
      <c r="AQ439" s="36"/>
      <c r="AR439" s="28"/>
      <c r="AS439" s="1"/>
      <c r="AT439" s="28"/>
      <c r="AU439" s="1"/>
      <c r="AV439" s="28"/>
      <c r="AW439" s="37"/>
      <c r="AX439" s="1"/>
      <c r="AY439" s="28"/>
      <c r="AZ439" s="1"/>
      <c r="BA439" s="28"/>
      <c r="BB439" s="1"/>
      <c r="BC439" s="28"/>
      <c r="BD439" s="1"/>
      <c r="BE439" s="28"/>
      <c r="BF439" s="1"/>
      <c r="BG439" s="37"/>
      <c r="BH439" s="1"/>
      <c r="BI439" s="1"/>
      <c r="BJ439" s="1"/>
      <c r="BK439" s="98">
        <f>MAX(L439:BJ439)</f>
        <v>0</v>
      </c>
      <c r="BL439" s="98">
        <f>MIN(L439:BK439)</f>
        <v>0</v>
      </c>
      <c r="BM439" s="81" t="e">
        <f>IF(BL439="","",VLOOKUP(BL439,評価表!$B$3:$C$15,2))</f>
        <v>#N/A</v>
      </c>
      <c r="BN439" s="98">
        <f>BK439-BL439</f>
        <v>0</v>
      </c>
      <c r="BO439" s="98" t="str">
        <f>E439</f>
        <v>とくやま　すみれ</v>
      </c>
    </row>
    <row r="440" spans="1:67" ht="20.100000000000001" hidden="1" customHeight="1">
      <c r="A440" s="62">
        <v>438</v>
      </c>
      <c r="B440" s="73" t="s">
        <v>325</v>
      </c>
      <c r="C440" s="65" t="s">
        <v>1286</v>
      </c>
      <c r="D440" s="65" t="s">
        <v>1116</v>
      </c>
      <c r="E440" s="62" t="s">
        <v>1287</v>
      </c>
      <c r="F440" s="62" t="s">
        <v>36</v>
      </c>
      <c r="G440" s="84">
        <v>42276</v>
      </c>
      <c r="H440" s="74">
        <f ca="1">DATEDIF($G440,TODAY(),"Y")</f>
        <v>8</v>
      </c>
      <c r="I440" s="82" t="str">
        <f ca="1">CHOOSE(DATEDIF(G440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40" s="62" t="s">
        <v>730</v>
      </c>
      <c r="K440" s="70"/>
      <c r="L440" s="1"/>
      <c r="M440" s="28" t="str">
        <f>IF(L440="","",VLOOKUP(L440,評価表!$B$2:$C$15,2))</f>
        <v/>
      </c>
      <c r="N440" s="1"/>
      <c r="O440" s="28" t="s">
        <v>1634</v>
      </c>
      <c r="P440" s="1"/>
      <c r="Q440" s="28" t="s">
        <v>1634</v>
      </c>
      <c r="R440" s="37"/>
      <c r="S440" s="1"/>
      <c r="T440" s="28" t="s">
        <v>1634</v>
      </c>
      <c r="U440" s="1"/>
      <c r="V440" s="28" t="s">
        <v>1634</v>
      </c>
      <c r="W440" s="1"/>
      <c r="X440" s="28" t="s">
        <v>1634</v>
      </c>
      <c r="Y440" s="1"/>
      <c r="Z440" s="28" t="s">
        <v>1634</v>
      </c>
      <c r="AA440" s="1"/>
      <c r="AB440" s="28" t="s">
        <v>1634</v>
      </c>
      <c r="AC440" s="37"/>
      <c r="AD440" s="1"/>
      <c r="AE440" s="28" t="s">
        <v>1634</v>
      </c>
      <c r="AF440" s="1"/>
      <c r="AG440" s="28" t="s">
        <v>1634</v>
      </c>
      <c r="AH440" s="1"/>
      <c r="AI440" s="28" t="s">
        <v>1634</v>
      </c>
      <c r="AJ440" s="1"/>
      <c r="AK440" s="28" t="s">
        <v>1634</v>
      </c>
      <c r="AL440" s="1"/>
      <c r="AM440" s="28" t="s">
        <v>1634</v>
      </c>
      <c r="AN440" s="37"/>
      <c r="AO440" s="1"/>
      <c r="AP440" s="28" t="s">
        <v>1634</v>
      </c>
      <c r="AQ440" s="36"/>
      <c r="AR440" s="28" t="s">
        <v>1634</v>
      </c>
      <c r="AS440" s="36" t="str">
        <f>IF(AR440="","",VLOOKUP(AR440,評価表!$B$2:$C$15,2))</f>
        <v/>
      </c>
      <c r="AT440" s="28" t="s">
        <v>1634</v>
      </c>
      <c r="AU440" s="36" t="str">
        <f>IF(AT440="","",VLOOKUP(AT440,評価表!$B$2:$C$15,2))</f>
        <v/>
      </c>
      <c r="AV440" s="28" t="s">
        <v>1634</v>
      </c>
      <c r="AW440" s="37"/>
      <c r="AX440" s="36" t="str">
        <f>IF(AV440="","",VLOOKUP(AV440,評価表!$B$2:$C$15,2))</f>
        <v/>
      </c>
      <c r="AY440" s="28" t="s">
        <v>1634</v>
      </c>
      <c r="AZ440" s="36" t="str">
        <f>IF(AY440="","",VLOOKUP(AY440,評価表!$B$2:$C$15,2))</f>
        <v/>
      </c>
      <c r="BA440" s="28" t="s">
        <v>1634</v>
      </c>
      <c r="BB440" s="36" t="str">
        <f>IF(BA440="","",VLOOKUP(BA440,評価表!$B$2:$C$15,2))</f>
        <v/>
      </c>
      <c r="BC440" s="28" t="s">
        <v>1634</v>
      </c>
      <c r="BD440" s="36" t="str">
        <f>IF(BC440="","",VLOOKUP(BC440,評価表!$B$2:$C$15,2))</f>
        <v/>
      </c>
      <c r="BE440" s="28" t="s">
        <v>1634</v>
      </c>
      <c r="BF440" s="36" t="str">
        <f>IF(BE440="","",VLOOKUP(BE440,評価表!$B$2:$C$15,2))</f>
        <v/>
      </c>
      <c r="BG440" s="37"/>
      <c r="BH440" s="36"/>
      <c r="BI440" s="36"/>
      <c r="BJ440" s="36"/>
      <c r="BK440" s="98">
        <f>MAX(L440:BJ440)</f>
        <v>0</v>
      </c>
      <c r="BL440" s="98">
        <f>MIN(L440:BK440)</f>
        <v>0</v>
      </c>
      <c r="BM440" s="81" t="e">
        <f>IF(BL440="","",VLOOKUP(BL440,評価表!$B$3:$C$15,2))</f>
        <v>#N/A</v>
      </c>
      <c r="BN440" s="98">
        <f>BK440-BL440</f>
        <v>0</v>
      </c>
      <c r="BO440" s="98" t="str">
        <f>E440</f>
        <v>たかはしゆずき</v>
      </c>
    </row>
    <row r="441" spans="1:67" ht="20.100000000000001" hidden="1" customHeight="1">
      <c r="A441" s="62">
        <v>439</v>
      </c>
      <c r="B441" s="73" t="s">
        <v>325</v>
      </c>
      <c r="C441" s="65" t="s">
        <v>1288</v>
      </c>
      <c r="D441" s="65" t="s">
        <v>1116</v>
      </c>
      <c r="E441" s="62" t="s">
        <v>1289</v>
      </c>
      <c r="F441" s="62" t="s">
        <v>36</v>
      </c>
      <c r="G441" s="84">
        <v>42173</v>
      </c>
      <c r="H441" s="74">
        <f ca="1">DATEDIF($G441,TODAY(),"Y")</f>
        <v>9</v>
      </c>
      <c r="I441" s="82" t="str">
        <f ca="1">CHOOSE(DATEDIF(G441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41" s="62" t="s">
        <v>730</v>
      </c>
      <c r="K441" s="70"/>
      <c r="L441" s="1"/>
      <c r="M441" s="28" t="str">
        <f>IF(L441="","",VLOOKUP(L441,評価表!$B$2:$C$15,2))</f>
        <v/>
      </c>
      <c r="N441" s="1"/>
      <c r="O441" s="28" t="s">
        <v>1634</v>
      </c>
      <c r="P441" s="1"/>
      <c r="Q441" s="28" t="s">
        <v>1634</v>
      </c>
      <c r="R441" s="37"/>
      <c r="S441" s="1"/>
      <c r="T441" s="28" t="s">
        <v>1634</v>
      </c>
      <c r="U441" s="1"/>
      <c r="V441" s="28" t="s">
        <v>1634</v>
      </c>
      <c r="W441" s="1"/>
      <c r="X441" s="28" t="s">
        <v>1634</v>
      </c>
      <c r="Y441" s="1"/>
      <c r="Z441" s="28" t="s">
        <v>1634</v>
      </c>
      <c r="AA441" s="1"/>
      <c r="AB441" s="28" t="s">
        <v>1634</v>
      </c>
      <c r="AC441" s="37"/>
      <c r="AD441" s="1"/>
      <c r="AE441" s="28" t="s">
        <v>1634</v>
      </c>
      <c r="AF441" s="1"/>
      <c r="AG441" s="28" t="s">
        <v>1634</v>
      </c>
      <c r="AH441" s="1"/>
      <c r="AI441" s="28" t="s">
        <v>1634</v>
      </c>
      <c r="AJ441" s="1"/>
      <c r="AK441" s="28" t="s">
        <v>1634</v>
      </c>
      <c r="AL441" s="1"/>
      <c r="AM441" s="28" t="s">
        <v>1634</v>
      </c>
      <c r="AN441" s="37"/>
      <c r="AO441" s="1"/>
      <c r="AP441" s="28" t="s">
        <v>1634</v>
      </c>
      <c r="AQ441" s="36"/>
      <c r="AR441" s="28" t="s">
        <v>1634</v>
      </c>
      <c r="AS441" s="36" t="str">
        <f>IF(AR441="","",VLOOKUP(AR441,評価表!$B$2:$C$15,2))</f>
        <v/>
      </c>
      <c r="AT441" s="28" t="s">
        <v>1634</v>
      </c>
      <c r="AU441" s="36" t="str">
        <f>IF(AT441="","",VLOOKUP(AT441,評価表!$B$2:$C$15,2))</f>
        <v/>
      </c>
      <c r="AV441" s="28" t="s">
        <v>1634</v>
      </c>
      <c r="AW441" s="37"/>
      <c r="AX441" s="36" t="str">
        <f>IF(AV441="","",VLOOKUP(AV441,評価表!$B$2:$C$15,2))</f>
        <v/>
      </c>
      <c r="AY441" s="28" t="s">
        <v>1634</v>
      </c>
      <c r="AZ441" s="36" t="str">
        <f>IF(AY441="","",VLOOKUP(AY441,評価表!$B$2:$C$15,2))</f>
        <v/>
      </c>
      <c r="BA441" s="28" t="s">
        <v>1634</v>
      </c>
      <c r="BB441" s="36" t="str">
        <f>IF(BA441="","",VLOOKUP(BA441,評価表!$B$2:$C$15,2))</f>
        <v/>
      </c>
      <c r="BC441" s="28" t="s">
        <v>1634</v>
      </c>
      <c r="BD441" s="36" t="str">
        <f>IF(BC441="","",VLOOKUP(BC441,評価表!$B$2:$C$15,2))</f>
        <v/>
      </c>
      <c r="BE441" s="28" t="s">
        <v>1634</v>
      </c>
      <c r="BF441" s="36" t="str">
        <f>IF(BE441="","",VLOOKUP(BE441,評価表!$B$2:$C$15,2))</f>
        <v/>
      </c>
      <c r="BG441" s="37"/>
      <c r="BH441" s="36"/>
      <c r="BI441" s="36"/>
      <c r="BJ441" s="36"/>
      <c r="BK441" s="98">
        <f>MAX(L441:BJ441)</f>
        <v>0</v>
      </c>
      <c r="BL441" s="98">
        <f>MIN(L441:BK441)</f>
        <v>0</v>
      </c>
      <c r="BM441" s="81" t="e">
        <f>IF(BL441="","",VLOOKUP(BL441,評価表!$B$3:$C$15,2))</f>
        <v>#N/A</v>
      </c>
      <c r="BN441" s="98">
        <f>BK441-BL441</f>
        <v>0</v>
      </c>
      <c r="BO441" s="98" t="str">
        <f>E441</f>
        <v>なかざと　みゆう</v>
      </c>
    </row>
    <row r="442" spans="1:67" ht="20.100000000000001" hidden="1" customHeight="1">
      <c r="A442" s="62">
        <v>440</v>
      </c>
      <c r="B442" s="73" t="s">
        <v>1290</v>
      </c>
      <c r="C442" s="62" t="s">
        <v>1291</v>
      </c>
      <c r="D442" s="62" t="s">
        <v>145</v>
      </c>
      <c r="E442" s="62" t="s">
        <v>274</v>
      </c>
      <c r="F442" s="62" t="s">
        <v>32</v>
      </c>
      <c r="G442" s="78">
        <v>41979</v>
      </c>
      <c r="H442" s="74">
        <f ca="1">DATEDIF($G442,TODAY(),"Y")</f>
        <v>9</v>
      </c>
      <c r="I442" s="82" t="str">
        <f ca="1">CHOOSE(DATEDIF(G442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42" s="62" t="s">
        <v>1008</v>
      </c>
      <c r="K442" s="70"/>
      <c r="L442" s="1"/>
      <c r="M442" s="28"/>
      <c r="N442" s="1"/>
      <c r="O442" s="28"/>
      <c r="P442" s="1"/>
      <c r="Q442" s="28"/>
      <c r="R442" s="37"/>
      <c r="S442" s="1"/>
      <c r="T442" s="28"/>
      <c r="U442" s="1"/>
      <c r="V442" s="28"/>
      <c r="W442" s="1"/>
      <c r="X442" s="28"/>
      <c r="Y442" s="1"/>
      <c r="Z442" s="28"/>
      <c r="AA442" s="1"/>
      <c r="AB442" s="28"/>
      <c r="AC442" s="37"/>
      <c r="AD442" s="1"/>
      <c r="AE442" s="28"/>
      <c r="AF442" s="1"/>
      <c r="AG442" s="28"/>
      <c r="AH442" s="1"/>
      <c r="AI442" s="28"/>
      <c r="AJ442" s="1"/>
      <c r="AK442" s="28"/>
      <c r="AL442" s="1"/>
      <c r="AM442" s="28"/>
      <c r="AN442" s="57"/>
      <c r="AO442" s="1"/>
      <c r="AP442" s="28"/>
      <c r="AQ442" s="36"/>
      <c r="AR442" s="28"/>
      <c r="AS442" s="1"/>
      <c r="AT442" s="28"/>
      <c r="AU442" s="1"/>
      <c r="AV442" s="28"/>
      <c r="AW442" s="37"/>
      <c r="AX442" s="1"/>
      <c r="AY442" s="28"/>
      <c r="AZ442" s="1"/>
      <c r="BA442" s="28"/>
      <c r="BB442" s="1"/>
      <c r="BC442" s="28"/>
      <c r="BD442" s="1"/>
      <c r="BE442" s="28"/>
      <c r="BF442" s="1"/>
      <c r="BG442" s="37"/>
      <c r="BH442" s="1"/>
      <c r="BI442" s="1"/>
      <c r="BJ442" s="1"/>
      <c r="BK442" s="98">
        <f>MAX(L442:BJ442)</f>
        <v>0</v>
      </c>
      <c r="BL442" s="98">
        <f>MIN(L442:BK442)</f>
        <v>0</v>
      </c>
      <c r="BM442" s="81" t="e">
        <f>IF(BL442="","",VLOOKUP(BL442,評価表!$B$3:$C$15,2))</f>
        <v>#N/A</v>
      </c>
      <c r="BN442" s="98">
        <f>BK442-BL442</f>
        <v>0</v>
      </c>
      <c r="BO442" s="98" t="str">
        <f>E442</f>
        <v>ふじわらやまと</v>
      </c>
    </row>
    <row r="443" spans="1:67" ht="20.100000000000001" hidden="1" customHeight="1">
      <c r="A443" s="62">
        <v>441</v>
      </c>
      <c r="B443" s="73" t="s">
        <v>325</v>
      </c>
      <c r="C443" s="62" t="s">
        <v>1292</v>
      </c>
      <c r="D443" s="62" t="s">
        <v>1116</v>
      </c>
      <c r="E443" s="62" t="s">
        <v>1293</v>
      </c>
      <c r="F443" s="62" t="s">
        <v>36</v>
      </c>
      <c r="G443" s="84">
        <v>41244</v>
      </c>
      <c r="H443" s="74">
        <f ca="1">DATEDIF($G443,TODAY(),"Y")</f>
        <v>11</v>
      </c>
      <c r="I443" s="82" t="str">
        <f ca="1">CHOOSE(DATEDIF(G443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43" s="62" t="s">
        <v>730</v>
      </c>
      <c r="K443" s="70"/>
      <c r="L443" s="1"/>
      <c r="M443" s="28" t="str">
        <f>IF(L443="","",VLOOKUP(L443,評価表!$B$2:$C$15,2))</f>
        <v/>
      </c>
      <c r="N443" s="1"/>
      <c r="O443" s="28" t="s">
        <v>1634</v>
      </c>
      <c r="P443" s="1"/>
      <c r="Q443" s="28" t="s">
        <v>1634</v>
      </c>
      <c r="R443" s="37"/>
      <c r="S443" s="1"/>
      <c r="T443" s="28" t="s">
        <v>1634</v>
      </c>
      <c r="U443" s="1"/>
      <c r="V443" s="28" t="s">
        <v>1634</v>
      </c>
      <c r="W443" s="1"/>
      <c r="X443" s="28" t="s">
        <v>1634</v>
      </c>
      <c r="Y443" s="1"/>
      <c r="Z443" s="28" t="s">
        <v>1634</v>
      </c>
      <c r="AA443" s="1"/>
      <c r="AB443" s="28" t="s">
        <v>1634</v>
      </c>
      <c r="AC443" s="37"/>
      <c r="AD443" s="1"/>
      <c r="AE443" s="28" t="s">
        <v>1634</v>
      </c>
      <c r="AF443" s="1"/>
      <c r="AG443" s="28" t="s">
        <v>1634</v>
      </c>
      <c r="AH443" s="1"/>
      <c r="AI443" s="28" t="s">
        <v>1634</v>
      </c>
      <c r="AJ443" s="1"/>
      <c r="AK443" s="28" t="s">
        <v>1634</v>
      </c>
      <c r="AL443" s="1"/>
      <c r="AM443" s="28" t="s">
        <v>1634</v>
      </c>
      <c r="AN443" s="37"/>
      <c r="AO443" s="1"/>
      <c r="AP443" s="28" t="s">
        <v>1634</v>
      </c>
      <c r="AQ443" s="36"/>
      <c r="AR443" s="28" t="s">
        <v>1634</v>
      </c>
      <c r="AS443" s="36" t="str">
        <f>IF(AR443="","",VLOOKUP(AR443,評価表!$B$2:$C$15,2))</f>
        <v/>
      </c>
      <c r="AT443" s="28" t="s">
        <v>1634</v>
      </c>
      <c r="AU443" s="36" t="str">
        <f>IF(AT443="","",VLOOKUP(AT443,評価表!$B$2:$C$15,2))</f>
        <v/>
      </c>
      <c r="AV443" s="28" t="s">
        <v>1634</v>
      </c>
      <c r="AW443" s="37"/>
      <c r="AX443" s="36" t="str">
        <f>IF(AV443="","",VLOOKUP(AV443,評価表!$B$2:$C$15,2))</f>
        <v/>
      </c>
      <c r="AY443" s="28" t="s">
        <v>1634</v>
      </c>
      <c r="AZ443" s="36" t="str">
        <f>IF(AY443="","",VLOOKUP(AY443,評価表!$B$2:$C$15,2))</f>
        <v/>
      </c>
      <c r="BA443" s="28" t="s">
        <v>1634</v>
      </c>
      <c r="BB443" s="36" t="str">
        <f>IF(BA443="","",VLOOKUP(BA443,評価表!$B$2:$C$15,2))</f>
        <v/>
      </c>
      <c r="BC443" s="28" t="s">
        <v>1634</v>
      </c>
      <c r="BD443" s="36" t="str">
        <f>IF(BC443="","",VLOOKUP(BC443,評価表!$B$2:$C$15,2))</f>
        <v/>
      </c>
      <c r="BE443" s="28" t="s">
        <v>1634</v>
      </c>
      <c r="BF443" s="36" t="str">
        <f>IF(BE443="","",VLOOKUP(BE443,評価表!$B$2:$C$15,2))</f>
        <v/>
      </c>
      <c r="BG443" s="37"/>
      <c r="BH443" s="36"/>
      <c r="BI443" s="36"/>
      <c r="BJ443" s="36"/>
      <c r="BK443" s="98">
        <f>MAX(L443:BJ443)</f>
        <v>0</v>
      </c>
      <c r="BL443" s="98">
        <f>MIN(L443:BK443)</f>
        <v>0</v>
      </c>
      <c r="BM443" s="81" t="e">
        <f>IF(BL443="","",VLOOKUP(BL443,評価表!$B$3:$C$15,2))</f>
        <v>#N/A</v>
      </c>
      <c r="BN443" s="98">
        <f>BK443-BL443</f>
        <v>0</v>
      </c>
      <c r="BO443" s="98" t="str">
        <f>E443</f>
        <v>はやし　すみれ</v>
      </c>
    </row>
    <row r="444" spans="1:67" ht="20.100000000000001" hidden="1" customHeight="1">
      <c r="A444" s="62">
        <v>442</v>
      </c>
      <c r="B444" s="73" t="s">
        <v>1294</v>
      </c>
      <c r="C444" s="62" t="s">
        <v>1295</v>
      </c>
      <c r="D444" s="62" t="s">
        <v>142</v>
      </c>
      <c r="E444" s="62" t="s">
        <v>1296</v>
      </c>
      <c r="F444" s="62" t="s">
        <v>32</v>
      </c>
      <c r="G444" s="78">
        <v>41955</v>
      </c>
      <c r="H444" s="74">
        <f ca="1">DATEDIF($G444,TODAY(),"Y")</f>
        <v>9</v>
      </c>
      <c r="I444" s="82" t="str">
        <f ca="1">CHOOSE(DATEDIF(G444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44" s="62" t="s">
        <v>879</v>
      </c>
      <c r="K444" s="70"/>
      <c r="L444" s="1"/>
      <c r="M444" s="28"/>
      <c r="N444" s="1"/>
      <c r="O444" s="28"/>
      <c r="P444" s="1"/>
      <c r="Q444" s="28"/>
      <c r="R444" s="37"/>
      <c r="S444" s="1"/>
      <c r="T444" s="28"/>
      <c r="U444" s="1"/>
      <c r="V444" s="28"/>
      <c r="W444" s="1"/>
      <c r="X444" s="28"/>
      <c r="Y444" s="1"/>
      <c r="Z444" s="28"/>
      <c r="AA444" s="1"/>
      <c r="AB444" s="28"/>
      <c r="AC444" s="37"/>
      <c r="AD444" s="1"/>
      <c r="AE444" s="28"/>
      <c r="AF444" s="1"/>
      <c r="AG444" s="28"/>
      <c r="AH444" s="1"/>
      <c r="AI444" s="28"/>
      <c r="AJ444" s="1"/>
      <c r="AK444" s="28"/>
      <c r="AL444" s="1"/>
      <c r="AM444" s="28"/>
      <c r="AN444" s="57"/>
      <c r="AO444" s="1"/>
      <c r="AP444" s="28"/>
      <c r="AQ444" s="36"/>
      <c r="AR444" s="28"/>
      <c r="AS444" s="1"/>
      <c r="AT444" s="28"/>
      <c r="AU444" s="1"/>
      <c r="AV444" s="28"/>
      <c r="AW444" s="37"/>
      <c r="AX444" s="1"/>
      <c r="AY444" s="28"/>
      <c r="AZ444" s="1"/>
      <c r="BA444" s="28"/>
      <c r="BB444" s="1"/>
      <c r="BC444" s="28"/>
      <c r="BD444" s="1"/>
      <c r="BE444" s="28"/>
      <c r="BF444" s="1"/>
      <c r="BG444" s="37"/>
      <c r="BH444" s="1"/>
      <c r="BI444" s="1"/>
      <c r="BJ444" s="1"/>
      <c r="BK444" s="98">
        <f>MAX(L444:BJ444)</f>
        <v>0</v>
      </c>
      <c r="BL444" s="98">
        <f>MIN(L444:BK444)</f>
        <v>0</v>
      </c>
      <c r="BM444" s="81" t="e">
        <f>IF(BL444="","",VLOOKUP(BL444,評価表!$B$3:$C$15,2))</f>
        <v>#N/A</v>
      </c>
      <c r="BN444" s="98">
        <f>BK444-BL444</f>
        <v>0</v>
      </c>
      <c r="BO444" s="98" t="str">
        <f>E444</f>
        <v>たにぐち　げんき</v>
      </c>
    </row>
    <row r="445" spans="1:67" ht="20.100000000000001" hidden="1" customHeight="1">
      <c r="A445" s="62">
        <v>443</v>
      </c>
      <c r="B445" s="73" t="s">
        <v>325</v>
      </c>
      <c r="C445" s="62" t="s">
        <v>1297</v>
      </c>
      <c r="D445" s="62" t="s">
        <v>1116</v>
      </c>
      <c r="E445" s="62" t="s">
        <v>1298</v>
      </c>
      <c r="F445" s="62" t="s">
        <v>36</v>
      </c>
      <c r="G445" s="84">
        <v>41479</v>
      </c>
      <c r="H445" s="74">
        <f ca="1">DATEDIF($G445,TODAY(),"Y")</f>
        <v>10</v>
      </c>
      <c r="I445" s="82" t="str">
        <f ca="1">CHOOSE(DATEDIF(G445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45" s="62" t="s">
        <v>730</v>
      </c>
      <c r="K445" s="70"/>
      <c r="L445" s="1"/>
      <c r="M445" s="28" t="str">
        <f>IF(L445="","",VLOOKUP(L445,評価表!$B$2:$C$15,2))</f>
        <v/>
      </c>
      <c r="N445" s="1"/>
      <c r="O445" s="28" t="s">
        <v>1634</v>
      </c>
      <c r="P445" s="1"/>
      <c r="Q445" s="28" t="s">
        <v>1634</v>
      </c>
      <c r="R445" s="37"/>
      <c r="S445" s="1"/>
      <c r="T445" s="28" t="s">
        <v>1634</v>
      </c>
      <c r="U445" s="1"/>
      <c r="V445" s="28" t="s">
        <v>1634</v>
      </c>
      <c r="W445" s="1"/>
      <c r="X445" s="28" t="s">
        <v>1634</v>
      </c>
      <c r="Y445" s="1"/>
      <c r="Z445" s="28" t="s">
        <v>1634</v>
      </c>
      <c r="AA445" s="1"/>
      <c r="AB445" s="28" t="s">
        <v>1634</v>
      </c>
      <c r="AC445" s="37"/>
      <c r="AD445" s="1"/>
      <c r="AE445" s="28" t="s">
        <v>1634</v>
      </c>
      <c r="AF445" s="1"/>
      <c r="AG445" s="28" t="s">
        <v>1634</v>
      </c>
      <c r="AH445" s="1"/>
      <c r="AI445" s="28" t="s">
        <v>1634</v>
      </c>
      <c r="AJ445" s="1"/>
      <c r="AK445" s="28" t="s">
        <v>1634</v>
      </c>
      <c r="AL445" s="1"/>
      <c r="AM445" s="28" t="s">
        <v>1634</v>
      </c>
      <c r="AN445" s="37"/>
      <c r="AO445" s="1"/>
      <c r="AP445" s="28" t="s">
        <v>1634</v>
      </c>
      <c r="AQ445" s="36"/>
      <c r="AR445" s="28" t="s">
        <v>1634</v>
      </c>
      <c r="AS445" s="36" t="str">
        <f>IF(AR445="","",VLOOKUP(AR445,評価表!$B$2:$C$15,2))</f>
        <v/>
      </c>
      <c r="AT445" s="28" t="s">
        <v>1634</v>
      </c>
      <c r="AU445" s="36" t="str">
        <f>IF(AT445="","",VLOOKUP(AT445,評価表!$B$2:$C$15,2))</f>
        <v/>
      </c>
      <c r="AV445" s="28" t="s">
        <v>1634</v>
      </c>
      <c r="AW445" s="37"/>
      <c r="AX445" s="36" t="str">
        <f>IF(AV445="","",VLOOKUP(AV445,評価表!$B$2:$C$15,2))</f>
        <v/>
      </c>
      <c r="AY445" s="28" t="s">
        <v>1634</v>
      </c>
      <c r="AZ445" s="36" t="str">
        <f>IF(AY445="","",VLOOKUP(AY445,評価表!$B$2:$C$15,2))</f>
        <v/>
      </c>
      <c r="BA445" s="28" t="s">
        <v>1634</v>
      </c>
      <c r="BB445" s="36" t="str">
        <f>IF(BA445="","",VLOOKUP(BA445,評価表!$B$2:$C$15,2))</f>
        <v/>
      </c>
      <c r="BC445" s="28" t="s">
        <v>1634</v>
      </c>
      <c r="BD445" s="36" t="str">
        <f>IF(BC445="","",VLOOKUP(BC445,評価表!$B$2:$C$15,2))</f>
        <v/>
      </c>
      <c r="BE445" s="28" t="s">
        <v>1634</v>
      </c>
      <c r="BF445" s="36" t="str">
        <f>IF(BE445="","",VLOOKUP(BE445,評価表!$B$2:$C$15,2))</f>
        <v/>
      </c>
      <c r="BG445" s="37"/>
      <c r="BH445" s="36"/>
      <c r="BI445" s="36"/>
      <c r="BJ445" s="36"/>
      <c r="BK445" s="98">
        <f>MAX(L445:BJ445)</f>
        <v>0</v>
      </c>
      <c r="BL445" s="98">
        <f>MIN(L445:BK445)</f>
        <v>0</v>
      </c>
      <c r="BM445" s="81" t="e">
        <f>IF(BL445="","",VLOOKUP(BL445,評価表!$B$3:$C$15,2))</f>
        <v>#N/A</v>
      </c>
      <c r="BN445" s="98">
        <f>BK445-BL445</f>
        <v>0</v>
      </c>
      <c r="BO445" s="98" t="str">
        <f>E445</f>
        <v>なかざと　ゆうな</v>
      </c>
    </row>
    <row r="446" spans="1:67" ht="20.100000000000001" hidden="1" customHeight="1">
      <c r="A446" s="62">
        <v>444</v>
      </c>
      <c r="B446" s="73" t="s">
        <v>1299</v>
      </c>
      <c r="C446" s="62" t="s">
        <v>1300</v>
      </c>
      <c r="D446" s="62" t="s">
        <v>148</v>
      </c>
      <c r="E446" s="62" t="s">
        <v>1301</v>
      </c>
      <c r="F446" s="62" t="s">
        <v>36</v>
      </c>
      <c r="G446" s="78">
        <v>42315</v>
      </c>
      <c r="H446" s="74">
        <f ca="1">DATEDIF($G446,TODAY(),"Y")</f>
        <v>8</v>
      </c>
      <c r="I446" s="82" t="str">
        <f ca="1">CHOOSE(DATEDIF(G446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46" s="62" t="s">
        <v>987</v>
      </c>
      <c r="K446" s="70"/>
      <c r="L446" s="1"/>
      <c r="M446" s="28"/>
      <c r="N446" s="1"/>
      <c r="O446" s="28"/>
      <c r="P446" s="1"/>
      <c r="Q446" s="28"/>
      <c r="R446" s="37"/>
      <c r="S446" s="1"/>
      <c r="T446" s="28"/>
      <c r="U446" s="1"/>
      <c r="V446" s="28"/>
      <c r="W446" s="1"/>
      <c r="X446" s="28"/>
      <c r="Y446" s="1"/>
      <c r="Z446" s="28"/>
      <c r="AA446" s="1"/>
      <c r="AB446" s="28"/>
      <c r="AC446" s="37"/>
      <c r="AD446" s="1"/>
      <c r="AE446" s="28"/>
      <c r="AF446" s="1"/>
      <c r="AG446" s="28"/>
      <c r="AH446" s="1"/>
      <c r="AI446" s="28"/>
      <c r="AJ446" s="1"/>
      <c r="AK446" s="28"/>
      <c r="AL446" s="1"/>
      <c r="AM446" s="28"/>
      <c r="AN446" s="57"/>
      <c r="AO446" s="1"/>
      <c r="AP446" s="28"/>
      <c r="AQ446" s="36"/>
      <c r="AR446" s="28"/>
      <c r="AS446" s="1"/>
      <c r="AT446" s="28"/>
      <c r="AU446" s="1"/>
      <c r="AV446" s="28"/>
      <c r="AW446" s="37"/>
      <c r="AX446" s="1"/>
      <c r="AY446" s="28"/>
      <c r="AZ446" s="1"/>
      <c r="BA446" s="28"/>
      <c r="BB446" s="1"/>
      <c r="BC446" s="28"/>
      <c r="BD446" s="1"/>
      <c r="BE446" s="28"/>
      <c r="BF446" s="1"/>
      <c r="BG446" s="37"/>
      <c r="BH446" s="1"/>
      <c r="BI446" s="1"/>
      <c r="BJ446" s="1"/>
      <c r="BK446" s="98">
        <f>MAX(L446:BJ446)</f>
        <v>0</v>
      </c>
      <c r="BL446" s="98">
        <f>MIN(L446:BK446)</f>
        <v>0</v>
      </c>
      <c r="BM446" s="81" t="e">
        <f>IF(BL446="","",VLOOKUP(BL446,評価表!$B$3:$C$15,2))</f>
        <v>#N/A</v>
      </c>
      <c r="BN446" s="98">
        <f>BK446-BL446</f>
        <v>0</v>
      </c>
      <c r="BO446" s="98" t="str">
        <f>E446</f>
        <v>むこうやま　りん</v>
      </c>
    </row>
    <row r="447" spans="1:67" ht="20.100000000000001" hidden="1" customHeight="1">
      <c r="A447" s="62">
        <v>445</v>
      </c>
      <c r="B447" s="73" t="s">
        <v>1302</v>
      </c>
      <c r="C447" s="65" t="s">
        <v>1303</v>
      </c>
      <c r="D447" s="62" t="s">
        <v>1109</v>
      </c>
      <c r="E447" s="62" t="s">
        <v>1304</v>
      </c>
      <c r="F447" s="62" t="s">
        <v>36</v>
      </c>
      <c r="G447" s="83">
        <v>40388</v>
      </c>
      <c r="H447" s="74">
        <f ca="1">DATEDIF($G447,TODAY(),"Y")</f>
        <v>13</v>
      </c>
      <c r="I447" s="82" t="str">
        <f ca="1">CHOOSE(DATEDIF(G447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47" s="62"/>
      <c r="K447" s="70"/>
      <c r="L447" s="1"/>
      <c r="M447" s="28" t="str">
        <f>IF(L447="","",VLOOKUP(L447,評価表!$B$2:$C$15,2))</f>
        <v/>
      </c>
      <c r="N447" s="1"/>
      <c r="O447" s="28" t="s">
        <v>1634</v>
      </c>
      <c r="P447" s="1"/>
      <c r="Q447" s="28" t="s">
        <v>1634</v>
      </c>
      <c r="R447" s="37"/>
      <c r="S447" s="1"/>
      <c r="T447" s="28" t="s">
        <v>1634</v>
      </c>
      <c r="U447" s="1"/>
      <c r="V447" s="28" t="s">
        <v>1634</v>
      </c>
      <c r="W447" s="1"/>
      <c r="X447" s="28" t="s">
        <v>1634</v>
      </c>
      <c r="Y447" s="1"/>
      <c r="Z447" s="28" t="s">
        <v>1634</v>
      </c>
      <c r="AA447" s="1"/>
      <c r="AB447" s="28" t="s">
        <v>1634</v>
      </c>
      <c r="AC447" s="37"/>
      <c r="AD447" s="1"/>
      <c r="AE447" s="28" t="s">
        <v>1634</v>
      </c>
      <c r="AF447" s="1"/>
      <c r="AG447" s="28" t="s">
        <v>1634</v>
      </c>
      <c r="AH447" s="1"/>
      <c r="AI447" s="28" t="s">
        <v>1634</v>
      </c>
      <c r="AJ447" s="1"/>
      <c r="AK447" s="28" t="s">
        <v>1634</v>
      </c>
      <c r="AL447" s="1"/>
      <c r="AM447" s="28" t="s">
        <v>1634</v>
      </c>
      <c r="AN447" s="37"/>
      <c r="AO447" s="1"/>
      <c r="AP447" s="28" t="s">
        <v>1634</v>
      </c>
      <c r="AQ447" s="36"/>
      <c r="AR447" s="28" t="s">
        <v>1634</v>
      </c>
      <c r="AS447" s="36" t="str">
        <f>IF(AR447="","",VLOOKUP(AR447,評価表!$B$2:$C$15,2))</f>
        <v/>
      </c>
      <c r="AT447" s="28" t="s">
        <v>1634</v>
      </c>
      <c r="AU447" s="36" t="str">
        <f>IF(AT447="","",VLOOKUP(AT447,評価表!$B$2:$C$15,2))</f>
        <v/>
      </c>
      <c r="AV447" s="28" t="s">
        <v>1634</v>
      </c>
      <c r="AW447" s="37"/>
      <c r="AX447" s="36" t="str">
        <f>IF(AV447="","",VLOOKUP(AV447,評価表!$B$2:$C$15,2))</f>
        <v/>
      </c>
      <c r="AY447" s="28" t="s">
        <v>1634</v>
      </c>
      <c r="AZ447" s="36" t="str">
        <f>IF(AY447="","",VLOOKUP(AY447,評価表!$B$2:$C$15,2))</f>
        <v/>
      </c>
      <c r="BA447" s="28" t="s">
        <v>1634</v>
      </c>
      <c r="BB447" s="36" t="str">
        <f>IF(BA447="","",VLOOKUP(BA447,評価表!$B$2:$C$15,2))</f>
        <v/>
      </c>
      <c r="BC447" s="28" t="s">
        <v>1634</v>
      </c>
      <c r="BD447" s="36" t="str">
        <f>IF(BC447="","",VLOOKUP(BC447,評価表!$B$2:$C$15,2))</f>
        <v/>
      </c>
      <c r="BE447" s="28" t="s">
        <v>1634</v>
      </c>
      <c r="BF447" s="36" t="str">
        <f>IF(BE447="","",VLOOKUP(BE447,評価表!$B$2:$C$15,2))</f>
        <v/>
      </c>
      <c r="BG447" s="37"/>
      <c r="BH447" s="36"/>
      <c r="BI447" s="36"/>
      <c r="BJ447" s="36"/>
      <c r="BK447" s="98">
        <f>MAX(L447:BJ447)</f>
        <v>0</v>
      </c>
      <c r="BL447" s="98">
        <f>MIN(L447:BK447)</f>
        <v>0</v>
      </c>
      <c r="BM447" s="81" t="e">
        <f>IF(BL447="","",VLOOKUP(BL447,評価表!$B$3:$C$15,2))</f>
        <v>#N/A</v>
      </c>
      <c r="BN447" s="98">
        <f>BK447-BL447</f>
        <v>0</v>
      </c>
      <c r="BO447" s="98" t="str">
        <f>E447</f>
        <v>たかむら　なつき</v>
      </c>
    </row>
    <row r="448" spans="1:67" ht="20.100000000000001" hidden="1" customHeight="1">
      <c r="A448" s="62">
        <v>446</v>
      </c>
      <c r="B448" s="73" t="s">
        <v>1284</v>
      </c>
      <c r="C448" s="62" t="s">
        <v>1305</v>
      </c>
      <c r="D448" s="62" t="s">
        <v>1306</v>
      </c>
      <c r="E448" s="62" t="s">
        <v>1307</v>
      </c>
      <c r="F448" s="62" t="s">
        <v>36</v>
      </c>
      <c r="G448" s="78">
        <v>29433</v>
      </c>
      <c r="H448" s="74">
        <f ca="1">DATEDIF($G448,TODAY(),"Y")</f>
        <v>43</v>
      </c>
      <c r="I448" s="82" t="str">
        <f ca="1">CHOOSE(DATEDIF(G448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48" s="62"/>
      <c r="K448" s="70"/>
      <c r="L448" s="1"/>
      <c r="M448" s="28" t="str">
        <f>IF(L448="","",VLOOKUP(L448,評価表!$B$2:$C$15,2))</f>
        <v/>
      </c>
      <c r="N448" s="1"/>
      <c r="O448" s="28" t="s">
        <v>1634</v>
      </c>
      <c r="P448" s="1"/>
      <c r="Q448" s="28" t="s">
        <v>1634</v>
      </c>
      <c r="R448" s="37"/>
      <c r="S448" s="1"/>
      <c r="T448" s="28" t="s">
        <v>1634</v>
      </c>
      <c r="U448" s="1"/>
      <c r="V448" s="28" t="s">
        <v>1634</v>
      </c>
      <c r="W448" s="1"/>
      <c r="X448" s="28" t="s">
        <v>1634</v>
      </c>
      <c r="Y448" s="1"/>
      <c r="Z448" s="28" t="s">
        <v>1634</v>
      </c>
      <c r="AA448" s="1"/>
      <c r="AB448" s="28" t="s">
        <v>1634</v>
      </c>
      <c r="AC448" s="37"/>
      <c r="AD448" s="1"/>
      <c r="AE448" s="28" t="s">
        <v>1634</v>
      </c>
      <c r="AF448" s="1"/>
      <c r="AG448" s="28" t="s">
        <v>1634</v>
      </c>
      <c r="AH448" s="1"/>
      <c r="AI448" s="28" t="s">
        <v>1634</v>
      </c>
      <c r="AJ448" s="1"/>
      <c r="AK448" s="28" t="s">
        <v>1634</v>
      </c>
      <c r="AL448" s="1"/>
      <c r="AM448" s="28" t="s">
        <v>1634</v>
      </c>
      <c r="AN448" s="37"/>
      <c r="AO448" s="1"/>
      <c r="AP448" s="28" t="s">
        <v>1634</v>
      </c>
      <c r="AQ448" s="36"/>
      <c r="AR448" s="28" t="s">
        <v>1634</v>
      </c>
      <c r="AS448" s="36" t="str">
        <f>IF(AR448="","",VLOOKUP(AR448,評価表!$B$2:$C$15,2))</f>
        <v/>
      </c>
      <c r="AT448" s="28" t="s">
        <v>1634</v>
      </c>
      <c r="AU448" s="36" t="str">
        <f>IF(AT448="","",VLOOKUP(AT448,評価表!$B$2:$C$15,2))</f>
        <v/>
      </c>
      <c r="AV448" s="28" t="s">
        <v>1634</v>
      </c>
      <c r="AW448" s="37"/>
      <c r="AX448" s="36" t="str">
        <f>IF(AV448="","",VLOOKUP(AV448,評価表!$B$2:$C$15,2))</f>
        <v/>
      </c>
      <c r="AY448" s="28" t="s">
        <v>1634</v>
      </c>
      <c r="AZ448" s="36" t="str">
        <f>IF(AY448="","",VLOOKUP(AY448,評価表!$B$2:$C$15,2))</f>
        <v/>
      </c>
      <c r="BA448" s="28" t="s">
        <v>1634</v>
      </c>
      <c r="BB448" s="36" t="str">
        <f>IF(BA448="","",VLOOKUP(BA448,評価表!$B$2:$C$15,2))</f>
        <v/>
      </c>
      <c r="BC448" s="28" t="s">
        <v>1634</v>
      </c>
      <c r="BD448" s="36" t="str">
        <f>IF(BC448="","",VLOOKUP(BC448,評価表!$B$2:$C$15,2))</f>
        <v/>
      </c>
      <c r="BE448" s="28" t="s">
        <v>1634</v>
      </c>
      <c r="BF448" s="36" t="str">
        <f>IF(BE448="","",VLOOKUP(BE448,評価表!$B$2:$C$15,2))</f>
        <v/>
      </c>
      <c r="BG448" s="37"/>
      <c r="BH448" s="36"/>
      <c r="BI448" s="36"/>
      <c r="BJ448" s="36"/>
      <c r="BK448" s="98">
        <f>MAX(L448:BJ448)</f>
        <v>0</v>
      </c>
      <c r="BL448" s="98">
        <f>MIN(L448:BK448)</f>
        <v>0</v>
      </c>
      <c r="BM448" s="81" t="e">
        <f>IF(BL448="","",VLOOKUP(BL448,評価表!$B$3:$C$15,2))</f>
        <v>#N/A</v>
      </c>
      <c r="BN448" s="98">
        <f>BK448-BL448</f>
        <v>0</v>
      </c>
      <c r="BO448" s="98" t="str">
        <f>E448</f>
        <v>よしずみ　ゆみ</v>
      </c>
    </row>
    <row r="449" spans="1:67" ht="20.100000000000001" hidden="1" customHeight="1">
      <c r="A449" s="62">
        <v>447</v>
      </c>
      <c r="B449" s="73" t="s">
        <v>1290</v>
      </c>
      <c r="C449" s="65" t="s">
        <v>1308</v>
      </c>
      <c r="D449" s="62" t="s">
        <v>1109</v>
      </c>
      <c r="E449" s="62" t="s">
        <v>1309</v>
      </c>
      <c r="F449" s="62" t="s">
        <v>36</v>
      </c>
      <c r="G449" s="83">
        <v>39671</v>
      </c>
      <c r="H449" s="74">
        <f ca="1">DATEDIF($G449,TODAY(),"Y")</f>
        <v>15</v>
      </c>
      <c r="I449" s="82" t="str">
        <f ca="1">CHOOSE(DATEDIF(G449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449" s="88"/>
      <c r="K449" s="70"/>
      <c r="L449" s="1"/>
      <c r="M449" s="28" t="str">
        <f>IF(L449="","",VLOOKUP(L449,評価表!$B$2:$C$15,2))</f>
        <v/>
      </c>
      <c r="N449" s="1"/>
      <c r="O449" s="28" t="s">
        <v>1634</v>
      </c>
      <c r="P449" s="1"/>
      <c r="Q449" s="28" t="s">
        <v>1634</v>
      </c>
      <c r="R449" s="37"/>
      <c r="S449" s="1"/>
      <c r="T449" s="28" t="s">
        <v>1634</v>
      </c>
      <c r="U449" s="1"/>
      <c r="V449" s="28" t="s">
        <v>1634</v>
      </c>
      <c r="W449" s="1"/>
      <c r="X449" s="28" t="s">
        <v>1634</v>
      </c>
      <c r="Y449" s="1"/>
      <c r="Z449" s="28" t="s">
        <v>1634</v>
      </c>
      <c r="AA449" s="1"/>
      <c r="AB449" s="28" t="s">
        <v>1634</v>
      </c>
      <c r="AC449" s="37"/>
      <c r="AD449" s="1"/>
      <c r="AE449" s="28" t="s">
        <v>1634</v>
      </c>
      <c r="AF449" s="1"/>
      <c r="AG449" s="28" t="s">
        <v>1634</v>
      </c>
      <c r="AH449" s="1"/>
      <c r="AI449" s="28" t="s">
        <v>1634</v>
      </c>
      <c r="AJ449" s="1"/>
      <c r="AK449" s="28" t="s">
        <v>1634</v>
      </c>
      <c r="AL449" s="1"/>
      <c r="AM449" s="28" t="s">
        <v>1634</v>
      </c>
      <c r="AN449" s="37"/>
      <c r="AO449" s="1"/>
      <c r="AP449" s="28" t="s">
        <v>1634</v>
      </c>
      <c r="AQ449" s="36"/>
      <c r="AR449" s="28" t="s">
        <v>1634</v>
      </c>
      <c r="AS449" s="36" t="str">
        <f>IF(AR449="","",VLOOKUP(AR449,評価表!$B$2:$C$15,2))</f>
        <v/>
      </c>
      <c r="AT449" s="28" t="s">
        <v>1634</v>
      </c>
      <c r="AU449" s="36" t="str">
        <f>IF(AT449="","",VLOOKUP(AT449,評価表!$B$2:$C$15,2))</f>
        <v/>
      </c>
      <c r="AV449" s="28" t="s">
        <v>1634</v>
      </c>
      <c r="AW449" s="37"/>
      <c r="AX449" s="36" t="str">
        <f>IF(AV449="","",VLOOKUP(AV449,評価表!$B$2:$C$15,2))</f>
        <v/>
      </c>
      <c r="AY449" s="28" t="s">
        <v>1634</v>
      </c>
      <c r="AZ449" s="36" t="str">
        <f>IF(AY449="","",VLOOKUP(AY449,評価表!$B$2:$C$15,2))</f>
        <v/>
      </c>
      <c r="BA449" s="28" t="s">
        <v>1634</v>
      </c>
      <c r="BB449" s="36" t="str">
        <f>IF(BA449="","",VLOOKUP(BA449,評価表!$B$2:$C$15,2))</f>
        <v/>
      </c>
      <c r="BC449" s="28" t="s">
        <v>1634</v>
      </c>
      <c r="BD449" s="36" t="str">
        <f>IF(BC449="","",VLOOKUP(BC449,評価表!$B$2:$C$15,2))</f>
        <v/>
      </c>
      <c r="BE449" s="28" t="s">
        <v>1634</v>
      </c>
      <c r="BF449" s="36" t="str">
        <f>IF(BE449="","",VLOOKUP(BE449,評価表!$B$2:$C$15,2))</f>
        <v/>
      </c>
      <c r="BG449" s="37"/>
      <c r="BH449" s="36"/>
      <c r="BI449" s="36"/>
      <c r="BJ449" s="36"/>
      <c r="BK449" s="98">
        <f>MAX(L449:BJ449)</f>
        <v>0</v>
      </c>
      <c r="BL449" s="98">
        <f>MIN(L449:BK449)</f>
        <v>0</v>
      </c>
      <c r="BM449" s="81" t="e">
        <f>IF(BL449="","",VLOOKUP(BL449,評価表!$B$3:$C$15,2))</f>
        <v>#N/A</v>
      </c>
      <c r="BN449" s="98">
        <f>BK449-BL449</f>
        <v>0</v>
      </c>
      <c r="BO449" s="98" t="str">
        <f>E449</f>
        <v>まえかわゆづき</v>
      </c>
    </row>
    <row r="450" spans="1:67" ht="20.100000000000001" hidden="1" customHeight="1">
      <c r="A450" s="62">
        <v>448</v>
      </c>
      <c r="B450" s="73" t="s">
        <v>325</v>
      </c>
      <c r="C450" s="65" t="s">
        <v>1310</v>
      </c>
      <c r="D450" s="62" t="s">
        <v>1109</v>
      </c>
      <c r="E450" s="62" t="s">
        <v>1311</v>
      </c>
      <c r="F450" s="62" t="s">
        <v>36</v>
      </c>
      <c r="G450" s="84">
        <v>41723</v>
      </c>
      <c r="H450" s="74">
        <f ca="1">DATEDIF($G450,TODAY(),"Y")</f>
        <v>10</v>
      </c>
      <c r="I450" s="82" t="str">
        <f ca="1">CHOOSE(DATEDIF(G450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50" s="62"/>
      <c r="K450" s="70"/>
      <c r="L450" s="1"/>
      <c r="M450" s="28" t="str">
        <f>IF(L450="","",VLOOKUP(L450,評価表!$B$2:$C$15,2))</f>
        <v/>
      </c>
      <c r="N450" s="1"/>
      <c r="O450" s="28" t="s">
        <v>1634</v>
      </c>
      <c r="P450" s="1"/>
      <c r="Q450" s="28" t="s">
        <v>1634</v>
      </c>
      <c r="R450" s="37"/>
      <c r="S450" s="1"/>
      <c r="T450" s="28" t="s">
        <v>1634</v>
      </c>
      <c r="U450" s="1"/>
      <c r="V450" s="28" t="s">
        <v>1634</v>
      </c>
      <c r="W450" s="1"/>
      <c r="X450" s="28" t="s">
        <v>1634</v>
      </c>
      <c r="Y450" s="1"/>
      <c r="Z450" s="28" t="s">
        <v>1634</v>
      </c>
      <c r="AA450" s="1"/>
      <c r="AB450" s="28" t="s">
        <v>1634</v>
      </c>
      <c r="AC450" s="37"/>
      <c r="AD450" s="1"/>
      <c r="AE450" s="28" t="s">
        <v>1634</v>
      </c>
      <c r="AF450" s="1"/>
      <c r="AG450" s="28" t="s">
        <v>1634</v>
      </c>
      <c r="AH450" s="1"/>
      <c r="AI450" s="28" t="s">
        <v>1634</v>
      </c>
      <c r="AJ450" s="1"/>
      <c r="AK450" s="28" t="s">
        <v>1634</v>
      </c>
      <c r="AL450" s="1"/>
      <c r="AM450" s="28" t="s">
        <v>1634</v>
      </c>
      <c r="AN450" s="37"/>
      <c r="AO450" s="1"/>
      <c r="AP450" s="28" t="s">
        <v>1634</v>
      </c>
      <c r="AQ450" s="36"/>
      <c r="AR450" s="28" t="s">
        <v>1634</v>
      </c>
      <c r="AS450" s="36" t="str">
        <f>IF(AR450="","",VLOOKUP(AR450,評価表!$B$2:$C$15,2))</f>
        <v/>
      </c>
      <c r="AT450" s="28" t="s">
        <v>1634</v>
      </c>
      <c r="AU450" s="36" t="str">
        <f>IF(AT450="","",VLOOKUP(AT450,評価表!$B$2:$C$15,2))</f>
        <v/>
      </c>
      <c r="AV450" s="28" t="s">
        <v>1634</v>
      </c>
      <c r="AW450" s="37"/>
      <c r="AX450" s="36" t="str">
        <f>IF(AV450="","",VLOOKUP(AV450,評価表!$B$2:$C$15,2))</f>
        <v/>
      </c>
      <c r="AY450" s="28" t="s">
        <v>1634</v>
      </c>
      <c r="AZ450" s="36" t="str">
        <f>IF(AY450="","",VLOOKUP(AY450,評価表!$B$2:$C$15,2))</f>
        <v/>
      </c>
      <c r="BA450" s="28" t="s">
        <v>1634</v>
      </c>
      <c r="BB450" s="36" t="str">
        <f>IF(BA450="","",VLOOKUP(BA450,評価表!$B$2:$C$15,2))</f>
        <v/>
      </c>
      <c r="BC450" s="28" t="s">
        <v>1634</v>
      </c>
      <c r="BD450" s="36" t="str">
        <f>IF(BC450="","",VLOOKUP(BC450,評価表!$B$2:$C$15,2))</f>
        <v/>
      </c>
      <c r="BE450" s="28" t="s">
        <v>1634</v>
      </c>
      <c r="BF450" s="36" t="str">
        <f>IF(BE450="","",VLOOKUP(BE450,評価表!$B$2:$C$15,2))</f>
        <v/>
      </c>
      <c r="BG450" s="37"/>
      <c r="BH450" s="36"/>
      <c r="BI450" s="36"/>
      <c r="BJ450" s="36"/>
      <c r="BK450" s="98">
        <f>MAX(L450:BJ450)</f>
        <v>0</v>
      </c>
      <c r="BL450" s="98">
        <f>MIN(L450:BK450)</f>
        <v>0</v>
      </c>
      <c r="BM450" s="81" t="e">
        <f>IF(BL450="","",VLOOKUP(BL450,評価表!$B$3:$C$15,2))</f>
        <v>#N/A</v>
      </c>
      <c r="BN450" s="98">
        <f>BK450-BL450</f>
        <v>0</v>
      </c>
      <c r="BO450" s="98" t="str">
        <f>E450</f>
        <v>いわさき　かれん</v>
      </c>
    </row>
    <row r="451" spans="1:67" ht="20.100000000000001" hidden="1" customHeight="1">
      <c r="A451" s="62">
        <v>449</v>
      </c>
      <c r="B451" s="73" t="s">
        <v>1312</v>
      </c>
      <c r="C451" s="62" t="s">
        <v>1313</v>
      </c>
      <c r="D451" s="65" t="s">
        <v>915</v>
      </c>
      <c r="E451" s="62" t="s">
        <v>1314</v>
      </c>
      <c r="F451" s="62" t="s">
        <v>36</v>
      </c>
      <c r="G451" s="78">
        <v>42275</v>
      </c>
      <c r="H451" s="74">
        <f ca="1">DATEDIF($G451,TODAY(),"Y")</f>
        <v>8</v>
      </c>
      <c r="I451" s="82" t="str">
        <f ca="1">CHOOSE(DATEDIF(G451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51" s="62" t="s">
        <v>916</v>
      </c>
      <c r="K451" s="70"/>
      <c r="L451" s="1"/>
      <c r="M451" s="28"/>
      <c r="N451" s="1"/>
      <c r="O451" s="28"/>
      <c r="P451" s="1"/>
      <c r="Q451" s="28"/>
      <c r="R451" s="37"/>
      <c r="S451" s="1"/>
      <c r="T451" s="28"/>
      <c r="U451" s="1"/>
      <c r="V451" s="28"/>
      <c r="W451" s="1"/>
      <c r="X451" s="28"/>
      <c r="Y451" s="1"/>
      <c r="Z451" s="28"/>
      <c r="AA451" s="1"/>
      <c r="AB451" s="28"/>
      <c r="AC451" s="37"/>
      <c r="AD451" s="1"/>
      <c r="AE451" s="28"/>
      <c r="AF451" s="1"/>
      <c r="AG451" s="28"/>
      <c r="AH451" s="1"/>
      <c r="AI451" s="28"/>
      <c r="AJ451" s="1"/>
      <c r="AK451" s="28"/>
      <c r="AL451" s="1"/>
      <c r="AM451" s="28"/>
      <c r="AN451" s="57"/>
      <c r="AO451" s="1"/>
      <c r="AP451" s="28"/>
      <c r="AQ451" s="36"/>
      <c r="AR451" s="28"/>
      <c r="AS451" s="1"/>
      <c r="AT451" s="28"/>
      <c r="AU451" s="1"/>
      <c r="AV451" s="28"/>
      <c r="AW451" s="37"/>
      <c r="AX451" s="1"/>
      <c r="AY451" s="28"/>
      <c r="AZ451" s="1"/>
      <c r="BA451" s="28"/>
      <c r="BB451" s="1"/>
      <c r="BC451" s="28"/>
      <c r="BD451" s="1"/>
      <c r="BE451" s="28"/>
      <c r="BF451" s="1"/>
      <c r="BG451" s="37"/>
      <c r="BH451" s="1"/>
      <c r="BI451" s="1"/>
      <c r="BJ451" s="1"/>
      <c r="BK451" s="98">
        <f>MAX(L451:BJ451)</f>
        <v>0</v>
      </c>
      <c r="BL451" s="98">
        <f>MIN(L451:BK451)</f>
        <v>0</v>
      </c>
      <c r="BM451" s="81" t="e">
        <f>IF(BL451="","",VLOOKUP(BL451,評価表!$B$3:$C$15,2))</f>
        <v>#N/A</v>
      </c>
      <c r="BN451" s="98">
        <f>BK451-BL451</f>
        <v>0</v>
      </c>
      <c r="BO451" s="98" t="str">
        <f>E451</f>
        <v>きた　くるみ</v>
      </c>
    </row>
    <row r="452" spans="1:67" ht="20.100000000000001" hidden="1" customHeight="1">
      <c r="A452" s="62">
        <v>450</v>
      </c>
      <c r="B452" s="73" t="s">
        <v>325</v>
      </c>
      <c r="C452" s="65" t="s">
        <v>1315</v>
      </c>
      <c r="D452" s="62" t="s">
        <v>1109</v>
      </c>
      <c r="E452" s="62" t="s">
        <v>1316</v>
      </c>
      <c r="F452" s="62" t="s">
        <v>36</v>
      </c>
      <c r="G452" s="84">
        <v>27493</v>
      </c>
      <c r="H452" s="74">
        <f ca="1">DATEDIF($G452,TODAY(),"Y")</f>
        <v>49</v>
      </c>
      <c r="I452" s="82" t="str">
        <f ca="1">CHOOSE(DATEDIF(G452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52" s="62"/>
      <c r="K452" s="70"/>
      <c r="L452" s="1"/>
      <c r="M452" s="28" t="str">
        <f>IF(L452="","",VLOOKUP(L452,評価表!$B$2:$C$15,2))</f>
        <v/>
      </c>
      <c r="N452" s="1"/>
      <c r="O452" s="28" t="s">
        <v>1634</v>
      </c>
      <c r="P452" s="1"/>
      <c r="Q452" s="28" t="s">
        <v>1634</v>
      </c>
      <c r="R452" s="37"/>
      <c r="S452" s="1"/>
      <c r="T452" s="28" t="s">
        <v>1634</v>
      </c>
      <c r="U452" s="1"/>
      <c r="V452" s="28" t="s">
        <v>1634</v>
      </c>
      <c r="W452" s="1"/>
      <c r="X452" s="28" t="s">
        <v>1634</v>
      </c>
      <c r="Y452" s="1"/>
      <c r="Z452" s="28" t="s">
        <v>1634</v>
      </c>
      <c r="AA452" s="1"/>
      <c r="AB452" s="28" t="s">
        <v>1634</v>
      </c>
      <c r="AC452" s="37"/>
      <c r="AD452" s="1"/>
      <c r="AE452" s="28" t="s">
        <v>1634</v>
      </c>
      <c r="AF452" s="1"/>
      <c r="AG452" s="28" t="s">
        <v>1634</v>
      </c>
      <c r="AH452" s="1"/>
      <c r="AI452" s="28" t="s">
        <v>1634</v>
      </c>
      <c r="AJ452" s="1"/>
      <c r="AK452" s="28" t="s">
        <v>1634</v>
      </c>
      <c r="AL452" s="1"/>
      <c r="AM452" s="28" t="s">
        <v>1634</v>
      </c>
      <c r="AN452" s="37"/>
      <c r="AO452" s="1"/>
      <c r="AP452" s="28" t="s">
        <v>1634</v>
      </c>
      <c r="AQ452" s="36"/>
      <c r="AR452" s="28" t="s">
        <v>1634</v>
      </c>
      <c r="AS452" s="36" t="str">
        <f>IF(AR452="","",VLOOKUP(AR452,評価表!$B$2:$C$15,2))</f>
        <v/>
      </c>
      <c r="AT452" s="28" t="s">
        <v>1634</v>
      </c>
      <c r="AU452" s="36" t="str">
        <f>IF(AT452="","",VLOOKUP(AT452,評価表!$B$2:$C$15,2))</f>
        <v/>
      </c>
      <c r="AV452" s="28" t="s">
        <v>1634</v>
      </c>
      <c r="AW452" s="37"/>
      <c r="AX452" s="36" t="str">
        <f>IF(AV452="","",VLOOKUP(AV452,評価表!$B$2:$C$15,2))</f>
        <v/>
      </c>
      <c r="AY452" s="28" t="s">
        <v>1634</v>
      </c>
      <c r="AZ452" s="36" t="str">
        <f>IF(AY452="","",VLOOKUP(AY452,評価表!$B$2:$C$15,2))</f>
        <v/>
      </c>
      <c r="BA452" s="28" t="s">
        <v>1634</v>
      </c>
      <c r="BB452" s="36" t="str">
        <f>IF(BA452="","",VLOOKUP(BA452,評価表!$B$2:$C$15,2))</f>
        <v/>
      </c>
      <c r="BC452" s="28" t="s">
        <v>1634</v>
      </c>
      <c r="BD452" s="36" t="str">
        <f>IF(BC452="","",VLOOKUP(BC452,評価表!$B$2:$C$15,2))</f>
        <v/>
      </c>
      <c r="BE452" s="28" t="s">
        <v>1634</v>
      </c>
      <c r="BF452" s="36" t="str">
        <f>IF(BE452="","",VLOOKUP(BE452,評価表!$B$2:$C$15,2))</f>
        <v/>
      </c>
      <c r="BG452" s="37"/>
      <c r="BH452" s="36"/>
      <c r="BI452" s="36"/>
      <c r="BJ452" s="36"/>
      <c r="BK452" s="98">
        <f>MAX(L452:BJ452)</f>
        <v>0</v>
      </c>
      <c r="BL452" s="98">
        <f>MIN(L452:BK452)</f>
        <v>0</v>
      </c>
      <c r="BM452" s="81" t="e">
        <f>IF(BL452="","",VLOOKUP(BL452,評価表!$B$3:$C$15,2))</f>
        <v>#N/A</v>
      </c>
      <c r="BN452" s="98">
        <f>BK452-BL452</f>
        <v>0</v>
      </c>
      <c r="BO452" s="98" t="str">
        <f>E452</f>
        <v>いわさき　まいこ</v>
      </c>
    </row>
    <row r="453" spans="1:67" ht="20.100000000000001" hidden="1" customHeight="1">
      <c r="A453" s="62">
        <v>451</v>
      </c>
      <c r="B453" s="73" t="s">
        <v>1284</v>
      </c>
      <c r="C453" s="62" t="s">
        <v>1317</v>
      </c>
      <c r="D453" s="62" t="s">
        <v>556</v>
      </c>
      <c r="E453" s="62" t="s">
        <v>1318</v>
      </c>
      <c r="F453" s="62" t="s">
        <v>36</v>
      </c>
      <c r="G453" s="83">
        <v>42302</v>
      </c>
      <c r="H453" s="74">
        <f ca="1">DATEDIF($G453,TODAY(),"Y")</f>
        <v>8</v>
      </c>
      <c r="I453" s="82" t="str">
        <f ca="1">CHOOSE(DATEDIF(G453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53" s="62" t="s">
        <v>573</v>
      </c>
      <c r="K453" s="70"/>
      <c r="L453" s="1"/>
      <c r="M453" s="28" t="str">
        <f>IF(L453="","",VLOOKUP(L453,評価表!$B$2:$C$15,2))</f>
        <v/>
      </c>
      <c r="N453" s="1"/>
      <c r="O453" s="28" t="s">
        <v>1634</v>
      </c>
      <c r="P453" s="1"/>
      <c r="Q453" s="28" t="s">
        <v>1634</v>
      </c>
      <c r="R453" s="37"/>
      <c r="S453" s="1"/>
      <c r="T453" s="28" t="s">
        <v>1634</v>
      </c>
      <c r="U453" s="1"/>
      <c r="V453" s="28" t="s">
        <v>1634</v>
      </c>
      <c r="W453" s="1"/>
      <c r="X453" s="28" t="s">
        <v>1634</v>
      </c>
      <c r="Y453" s="1"/>
      <c r="Z453" s="28" t="s">
        <v>1634</v>
      </c>
      <c r="AA453" s="1"/>
      <c r="AB453" s="28" t="s">
        <v>1634</v>
      </c>
      <c r="AC453" s="37"/>
      <c r="AD453" s="1"/>
      <c r="AE453" s="28" t="s">
        <v>1634</v>
      </c>
      <c r="AF453" s="1"/>
      <c r="AG453" s="28" t="s">
        <v>1634</v>
      </c>
      <c r="AH453" s="1"/>
      <c r="AI453" s="28" t="s">
        <v>1634</v>
      </c>
      <c r="AJ453" s="1"/>
      <c r="AK453" s="28" t="s">
        <v>1634</v>
      </c>
      <c r="AL453" s="1"/>
      <c r="AM453" s="28" t="s">
        <v>1634</v>
      </c>
      <c r="AN453" s="37"/>
      <c r="AO453" s="1"/>
      <c r="AP453" s="28" t="s">
        <v>1634</v>
      </c>
      <c r="AQ453" s="36"/>
      <c r="AR453" s="28" t="s">
        <v>1634</v>
      </c>
      <c r="AS453" s="36" t="str">
        <f>IF(AR453="","",VLOOKUP(AR453,評価表!$B$2:$C$15,2))</f>
        <v/>
      </c>
      <c r="AT453" s="28" t="s">
        <v>1634</v>
      </c>
      <c r="AU453" s="36" t="str">
        <f>IF(AT453="","",VLOOKUP(AT453,評価表!$B$2:$C$15,2))</f>
        <v/>
      </c>
      <c r="AV453" s="28" t="s">
        <v>1634</v>
      </c>
      <c r="AW453" s="37"/>
      <c r="AX453" s="36" t="str">
        <f>IF(AV453="","",VLOOKUP(AV453,評価表!$B$2:$C$15,2))</f>
        <v/>
      </c>
      <c r="AY453" s="28" t="s">
        <v>1634</v>
      </c>
      <c r="AZ453" s="36" t="str">
        <f>IF(AY453="","",VLOOKUP(AY453,評価表!$B$2:$C$15,2))</f>
        <v/>
      </c>
      <c r="BA453" s="28" t="s">
        <v>1634</v>
      </c>
      <c r="BB453" s="36" t="str">
        <f>IF(BA453="","",VLOOKUP(BA453,評価表!$B$2:$C$15,2))</f>
        <v/>
      </c>
      <c r="BC453" s="28" t="s">
        <v>1634</v>
      </c>
      <c r="BD453" s="36" t="str">
        <f>IF(BC453="","",VLOOKUP(BC453,評価表!$B$2:$C$15,2))</f>
        <v/>
      </c>
      <c r="BE453" s="28" t="s">
        <v>1634</v>
      </c>
      <c r="BF453" s="36" t="str">
        <f>IF(BE453="","",VLOOKUP(BE453,評価表!$B$2:$C$15,2))</f>
        <v/>
      </c>
      <c r="BG453" s="37"/>
      <c r="BH453" s="36"/>
      <c r="BI453" s="36"/>
      <c r="BJ453" s="36"/>
      <c r="BK453" s="98">
        <f>MAX(L453:BJ453)</f>
        <v>0</v>
      </c>
      <c r="BL453" s="98">
        <f>MIN(L453:BK453)</f>
        <v>0</v>
      </c>
      <c r="BM453" s="81" t="e">
        <f>IF(BL453="","",VLOOKUP(BL453,評価表!$B$3:$C$15,2))</f>
        <v>#N/A</v>
      </c>
      <c r="BN453" s="98">
        <f>BK453-BL453</f>
        <v>0</v>
      </c>
      <c r="BO453" s="98" t="str">
        <f>E453</f>
        <v>かまち　うみ</v>
      </c>
    </row>
    <row r="454" spans="1:67" ht="20.100000000000001" hidden="1" customHeight="1">
      <c r="A454" s="62">
        <v>452</v>
      </c>
      <c r="B454" s="73" t="s">
        <v>1319</v>
      </c>
      <c r="C454" s="62" t="s">
        <v>1320</v>
      </c>
      <c r="D454" s="62" t="s">
        <v>142</v>
      </c>
      <c r="E454" s="62" t="s">
        <v>1321</v>
      </c>
      <c r="F454" s="62" t="s">
        <v>32</v>
      </c>
      <c r="G454" s="78">
        <v>41565</v>
      </c>
      <c r="H454" s="74">
        <f ca="1">DATEDIF($G454,TODAY(),"Y")</f>
        <v>10</v>
      </c>
      <c r="I454" s="82" t="str">
        <f ca="1">CHOOSE(DATEDIF(G454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54" s="62" t="s">
        <v>477</v>
      </c>
      <c r="K454" s="70"/>
      <c r="L454" s="1"/>
      <c r="M454" s="28"/>
      <c r="N454" s="1"/>
      <c r="O454" s="28"/>
      <c r="P454" s="1"/>
      <c r="Q454" s="28"/>
      <c r="R454" s="37"/>
      <c r="S454" s="1"/>
      <c r="T454" s="28"/>
      <c r="U454" s="1"/>
      <c r="V454" s="28"/>
      <c r="W454" s="1"/>
      <c r="X454" s="28"/>
      <c r="Y454" s="1"/>
      <c r="Z454" s="28"/>
      <c r="AA454" s="1"/>
      <c r="AB454" s="28"/>
      <c r="AC454" s="37"/>
      <c r="AD454" s="1"/>
      <c r="AE454" s="28"/>
      <c r="AF454" s="1"/>
      <c r="AG454" s="28"/>
      <c r="AH454" s="1"/>
      <c r="AI454" s="28"/>
      <c r="AJ454" s="1"/>
      <c r="AK454" s="28"/>
      <c r="AL454" s="1"/>
      <c r="AM454" s="28"/>
      <c r="AN454" s="57"/>
      <c r="AO454" s="1"/>
      <c r="AP454" s="28"/>
      <c r="AQ454" s="36"/>
      <c r="AR454" s="28"/>
      <c r="AS454" s="1"/>
      <c r="AT454" s="28"/>
      <c r="AU454" s="1"/>
      <c r="AV454" s="28"/>
      <c r="AW454" s="37"/>
      <c r="AX454" s="1"/>
      <c r="AY454" s="28"/>
      <c r="AZ454" s="1"/>
      <c r="BA454" s="28"/>
      <c r="BB454" s="1"/>
      <c r="BC454" s="28"/>
      <c r="BD454" s="1"/>
      <c r="BE454" s="28"/>
      <c r="BF454" s="1"/>
      <c r="BG454" s="37"/>
      <c r="BH454" s="1"/>
      <c r="BI454" s="1"/>
      <c r="BJ454" s="1"/>
      <c r="BK454" s="98">
        <f>MAX(L454:BJ454)</f>
        <v>0</v>
      </c>
      <c r="BL454" s="98">
        <f>MIN(L454:BK454)</f>
        <v>0</v>
      </c>
      <c r="BM454" s="81" t="e">
        <f>IF(BL454="","",VLOOKUP(BL454,評価表!$B$3:$C$15,2))</f>
        <v>#N/A</v>
      </c>
      <c r="BN454" s="98">
        <f>BK454-BL454</f>
        <v>0</v>
      </c>
      <c r="BO454" s="98" t="str">
        <f>E454</f>
        <v>すずきあおと</v>
      </c>
    </row>
    <row r="455" spans="1:67" ht="20.100000000000001" hidden="1" customHeight="1">
      <c r="A455" s="62">
        <v>453</v>
      </c>
      <c r="B455" s="73" t="s">
        <v>1319</v>
      </c>
      <c r="C455" s="62" t="s">
        <v>1322</v>
      </c>
      <c r="D455" s="62" t="s">
        <v>142</v>
      </c>
      <c r="E455" s="62" t="s">
        <v>1323</v>
      </c>
      <c r="F455" s="62" t="s">
        <v>32</v>
      </c>
      <c r="G455" s="78">
        <v>42661</v>
      </c>
      <c r="H455" s="74">
        <f ca="1">DATEDIF($G455,TODAY(),"Y")</f>
        <v>7</v>
      </c>
      <c r="I455" s="82" t="str">
        <f ca="1">CHOOSE(DATEDIF(G455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455" s="62" t="s">
        <v>1324</v>
      </c>
      <c r="K455" s="70"/>
      <c r="L455" s="1"/>
      <c r="M455" s="28"/>
      <c r="N455" s="1"/>
      <c r="O455" s="28"/>
      <c r="P455" s="1"/>
      <c r="Q455" s="28"/>
      <c r="R455" s="37"/>
      <c r="S455" s="1"/>
      <c r="T455" s="28"/>
      <c r="U455" s="1"/>
      <c r="V455" s="28"/>
      <c r="W455" s="1"/>
      <c r="X455" s="28"/>
      <c r="Y455" s="1"/>
      <c r="Z455" s="28"/>
      <c r="AA455" s="1"/>
      <c r="AB455" s="28"/>
      <c r="AC455" s="37"/>
      <c r="AD455" s="1"/>
      <c r="AE455" s="28"/>
      <c r="AF455" s="1"/>
      <c r="AG455" s="28"/>
      <c r="AH455" s="1"/>
      <c r="AI455" s="28"/>
      <c r="AJ455" s="1"/>
      <c r="AK455" s="28"/>
      <c r="AL455" s="1"/>
      <c r="AM455" s="28"/>
      <c r="AN455" s="57"/>
      <c r="AO455" s="1"/>
      <c r="AP455" s="28"/>
      <c r="AQ455" s="36"/>
      <c r="AR455" s="28"/>
      <c r="AS455" s="1"/>
      <c r="AT455" s="28"/>
      <c r="AU455" s="1"/>
      <c r="AV455" s="28"/>
      <c r="AW455" s="37"/>
      <c r="AX455" s="1"/>
      <c r="AY455" s="28"/>
      <c r="AZ455" s="1"/>
      <c r="BA455" s="28"/>
      <c r="BB455" s="1"/>
      <c r="BC455" s="28"/>
      <c r="BD455" s="1"/>
      <c r="BE455" s="28"/>
      <c r="BF455" s="1"/>
      <c r="BG455" s="37"/>
      <c r="BH455" s="1"/>
      <c r="BI455" s="1"/>
      <c r="BJ455" s="1"/>
      <c r="BK455" s="98">
        <f>MAX(L455:BJ455)</f>
        <v>0</v>
      </c>
      <c r="BL455" s="98">
        <f>MIN(L455:BK455)</f>
        <v>0</v>
      </c>
      <c r="BM455" s="81" t="e">
        <f>IF(BL455="","",VLOOKUP(BL455,評価表!$B$3:$C$15,2))</f>
        <v>#N/A</v>
      </c>
      <c r="BN455" s="98">
        <f>BK455-BL455</f>
        <v>0</v>
      </c>
      <c r="BO455" s="98" t="str">
        <f>E455</f>
        <v>すずきあき</v>
      </c>
    </row>
    <row r="456" spans="1:67" ht="20.100000000000001" hidden="1" customHeight="1">
      <c r="A456" s="62">
        <v>454</v>
      </c>
      <c r="B456" s="73" t="s">
        <v>1319</v>
      </c>
      <c r="C456" s="62" t="s">
        <v>1325</v>
      </c>
      <c r="D456" s="62" t="s">
        <v>144</v>
      </c>
      <c r="E456" s="62" t="s">
        <v>1326</v>
      </c>
      <c r="F456" s="62" t="s">
        <v>32</v>
      </c>
      <c r="G456" s="78">
        <v>42263</v>
      </c>
      <c r="H456" s="74">
        <f ca="1">DATEDIF($G456,TODAY(),"Y")</f>
        <v>8</v>
      </c>
      <c r="I456" s="82" t="str">
        <f ca="1">CHOOSE(DATEDIF(G456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56" s="62" t="s">
        <v>1327</v>
      </c>
      <c r="K456" s="70"/>
      <c r="L456" s="1"/>
      <c r="M456" s="28"/>
      <c r="N456" s="1"/>
      <c r="O456" s="28"/>
      <c r="P456" s="1"/>
      <c r="Q456" s="28"/>
      <c r="R456" s="37"/>
      <c r="S456" s="1"/>
      <c r="T456" s="28"/>
      <c r="U456" s="1"/>
      <c r="V456" s="28"/>
      <c r="W456" s="1"/>
      <c r="X456" s="28"/>
      <c r="Y456" s="1"/>
      <c r="Z456" s="28"/>
      <c r="AA456" s="1"/>
      <c r="AB456" s="28"/>
      <c r="AC456" s="37"/>
      <c r="AD456" s="1"/>
      <c r="AE456" s="28"/>
      <c r="AF456" s="1"/>
      <c r="AG456" s="28"/>
      <c r="AH456" s="1"/>
      <c r="AI456" s="28"/>
      <c r="AJ456" s="1"/>
      <c r="AK456" s="28"/>
      <c r="AL456" s="1"/>
      <c r="AM456" s="28"/>
      <c r="AN456" s="57"/>
      <c r="AO456" s="1"/>
      <c r="AP456" s="28"/>
      <c r="AQ456" s="36"/>
      <c r="AR456" s="28"/>
      <c r="AS456" s="1"/>
      <c r="AT456" s="28"/>
      <c r="AU456" s="1"/>
      <c r="AV456" s="28"/>
      <c r="AW456" s="37"/>
      <c r="AX456" s="1"/>
      <c r="AY456" s="28"/>
      <c r="AZ456" s="1"/>
      <c r="BA456" s="28"/>
      <c r="BB456" s="1"/>
      <c r="BC456" s="28"/>
      <c r="BD456" s="1"/>
      <c r="BE456" s="28"/>
      <c r="BF456" s="1"/>
      <c r="BG456" s="37"/>
      <c r="BH456" s="1"/>
      <c r="BI456" s="1"/>
      <c r="BJ456" s="1"/>
      <c r="BK456" s="98">
        <f>MAX(L456:BJ456)</f>
        <v>0</v>
      </c>
      <c r="BL456" s="98">
        <f>MIN(L456:BK456)</f>
        <v>0</v>
      </c>
      <c r="BM456" s="81" t="e">
        <f>IF(BL456="","",VLOOKUP(BL456,評価表!$B$3:$C$15,2))</f>
        <v>#N/A</v>
      </c>
      <c r="BN456" s="98">
        <f>BK456-BL456</f>
        <v>0</v>
      </c>
      <c r="BO456" s="98" t="str">
        <f>E456</f>
        <v>ほりた　のりひと</v>
      </c>
    </row>
    <row r="457" spans="1:67" ht="20.100000000000001" hidden="1" customHeight="1">
      <c r="A457" s="62">
        <v>455</v>
      </c>
      <c r="B457" s="73" t="s">
        <v>1328</v>
      </c>
      <c r="C457" s="62" t="s">
        <v>1329</v>
      </c>
      <c r="D457" s="62" t="s">
        <v>333</v>
      </c>
      <c r="E457" s="62" t="s">
        <v>1330</v>
      </c>
      <c r="F457" s="62" t="s">
        <v>32</v>
      </c>
      <c r="G457" s="78">
        <v>42113</v>
      </c>
      <c r="H457" s="74">
        <f ca="1">DATEDIF($G457,TODAY(),"Y")</f>
        <v>9</v>
      </c>
      <c r="I457" s="82" t="str">
        <f ca="1">CHOOSE(DATEDIF(G457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57" s="62" t="s">
        <v>1331</v>
      </c>
      <c r="K457" s="70"/>
      <c r="L457" s="1"/>
      <c r="M457" s="28"/>
      <c r="N457" s="1"/>
      <c r="O457" s="28"/>
      <c r="P457" s="1"/>
      <c r="Q457" s="28"/>
      <c r="R457" s="37"/>
      <c r="S457" s="1"/>
      <c r="T457" s="28"/>
      <c r="U457" s="1"/>
      <c r="V457" s="28"/>
      <c r="W457" s="1"/>
      <c r="X457" s="28"/>
      <c r="Y457" s="1"/>
      <c r="Z457" s="28"/>
      <c r="AA457" s="1"/>
      <c r="AB457" s="28"/>
      <c r="AC457" s="37"/>
      <c r="AD457" s="1"/>
      <c r="AE457" s="28"/>
      <c r="AF457" s="1"/>
      <c r="AG457" s="28"/>
      <c r="AH457" s="1"/>
      <c r="AI457" s="28"/>
      <c r="AJ457" s="1"/>
      <c r="AK457" s="28"/>
      <c r="AL457" s="1"/>
      <c r="AM457" s="28"/>
      <c r="AN457" s="57"/>
      <c r="AO457" s="1"/>
      <c r="AP457" s="28"/>
      <c r="AQ457" s="36"/>
      <c r="AR457" s="28"/>
      <c r="AS457" s="1"/>
      <c r="AT457" s="28"/>
      <c r="AU457" s="1"/>
      <c r="AV457" s="28"/>
      <c r="AW457" s="37"/>
      <c r="AX457" s="1"/>
      <c r="AY457" s="28"/>
      <c r="AZ457" s="1"/>
      <c r="BA457" s="28"/>
      <c r="BB457" s="1"/>
      <c r="BC457" s="28"/>
      <c r="BD457" s="1"/>
      <c r="BE457" s="28"/>
      <c r="BF457" s="1"/>
      <c r="BG457" s="37"/>
      <c r="BH457" s="1"/>
      <c r="BI457" s="1"/>
      <c r="BJ457" s="1"/>
      <c r="BK457" s="98">
        <f>MAX(L457:BJ457)</f>
        <v>0</v>
      </c>
      <c r="BL457" s="98">
        <f>MIN(L457:BK457)</f>
        <v>0</v>
      </c>
      <c r="BM457" s="81" t="e">
        <f>IF(BL457="","",VLOOKUP(BL457,評価表!$B$3:$C$15,2))</f>
        <v>#N/A</v>
      </c>
      <c r="BN457" s="98">
        <f>BK457-BL457</f>
        <v>0</v>
      </c>
      <c r="BO457" s="98" t="str">
        <f>E457</f>
        <v>いいだそうた</v>
      </c>
    </row>
    <row r="458" spans="1:67" ht="20.100000000000001" hidden="1" customHeight="1">
      <c r="A458" s="62">
        <v>456</v>
      </c>
      <c r="B458" s="73" t="s">
        <v>913</v>
      </c>
      <c r="C458" s="62" t="s">
        <v>1332</v>
      </c>
      <c r="D458" s="65" t="s">
        <v>915</v>
      </c>
      <c r="E458" s="62" t="s">
        <v>1333</v>
      </c>
      <c r="F458" s="62" t="s">
        <v>36</v>
      </c>
      <c r="G458" s="78">
        <v>42442</v>
      </c>
      <c r="H458" s="74">
        <f ca="1">DATEDIF($G458,TODAY(),"Y")</f>
        <v>8</v>
      </c>
      <c r="I458" s="82" t="str">
        <f ca="1">CHOOSE(DATEDIF(G458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58" s="62" t="s">
        <v>916</v>
      </c>
      <c r="K458" s="70"/>
      <c r="L458" s="1"/>
      <c r="M458" s="28"/>
      <c r="N458" s="1"/>
      <c r="O458" s="28"/>
      <c r="P458" s="1"/>
      <c r="Q458" s="28"/>
      <c r="R458" s="37"/>
      <c r="S458" s="1"/>
      <c r="T458" s="28"/>
      <c r="U458" s="1"/>
      <c r="V458" s="28"/>
      <c r="W458" s="1"/>
      <c r="X458" s="28"/>
      <c r="Y458" s="1"/>
      <c r="Z458" s="28"/>
      <c r="AA458" s="1"/>
      <c r="AB458" s="28"/>
      <c r="AC458" s="37"/>
      <c r="AD458" s="1"/>
      <c r="AE458" s="28"/>
      <c r="AF458" s="1"/>
      <c r="AG458" s="28"/>
      <c r="AH458" s="1"/>
      <c r="AI458" s="28"/>
      <c r="AJ458" s="1"/>
      <c r="AK458" s="28"/>
      <c r="AL458" s="1"/>
      <c r="AM458" s="28"/>
      <c r="AN458" s="57"/>
      <c r="AO458" s="1"/>
      <c r="AP458" s="28"/>
      <c r="AQ458" s="36"/>
      <c r="AR458" s="28"/>
      <c r="AS458" s="1"/>
      <c r="AT458" s="28"/>
      <c r="AU458" s="1"/>
      <c r="AV458" s="28"/>
      <c r="AW458" s="37"/>
      <c r="AX458" s="1"/>
      <c r="AY458" s="28"/>
      <c r="AZ458" s="1"/>
      <c r="BA458" s="28"/>
      <c r="BB458" s="1"/>
      <c r="BC458" s="28"/>
      <c r="BD458" s="1"/>
      <c r="BE458" s="28"/>
      <c r="BF458" s="1"/>
      <c r="BG458" s="37"/>
      <c r="BH458" s="1"/>
      <c r="BI458" s="1"/>
      <c r="BJ458" s="1"/>
      <c r="BK458" s="98">
        <f>MAX(L458:BJ458)</f>
        <v>0</v>
      </c>
      <c r="BL458" s="98">
        <f>MIN(L458:BK458)</f>
        <v>0</v>
      </c>
      <c r="BM458" s="81" t="e">
        <f>IF(BL458="","",VLOOKUP(BL458,評価表!$B$3:$C$15,2))</f>
        <v>#N/A</v>
      </c>
      <c r="BN458" s="98">
        <f>BK458-BL458</f>
        <v>0</v>
      </c>
      <c r="BO458" s="98" t="str">
        <f>E458</f>
        <v>とくおかしの</v>
      </c>
    </row>
    <row r="459" spans="1:67" ht="20.100000000000001" hidden="1" customHeight="1">
      <c r="A459" s="62">
        <v>457</v>
      </c>
      <c r="B459" s="73" t="s">
        <v>1334</v>
      </c>
      <c r="C459" s="62" t="s">
        <v>1335</v>
      </c>
      <c r="D459" s="62" t="s">
        <v>147</v>
      </c>
      <c r="E459" s="62" t="s">
        <v>1336</v>
      </c>
      <c r="F459" s="62" t="s">
        <v>32</v>
      </c>
      <c r="G459" s="78">
        <v>40476</v>
      </c>
      <c r="H459" s="74">
        <f ca="1">DATEDIF($G459,TODAY(),"Y")</f>
        <v>13</v>
      </c>
      <c r="I459" s="82" t="str">
        <f ca="1">CHOOSE(DATEDIF(G459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59" s="62" t="s">
        <v>337</v>
      </c>
      <c r="K459" s="70"/>
      <c r="L459" s="1"/>
      <c r="M459" s="28"/>
      <c r="N459" s="1"/>
      <c r="O459" s="28"/>
      <c r="P459" s="1"/>
      <c r="Q459" s="28"/>
      <c r="R459" s="37"/>
      <c r="S459" s="1"/>
      <c r="T459" s="28"/>
      <c r="U459" s="1"/>
      <c r="V459" s="28"/>
      <c r="W459" s="1"/>
      <c r="X459" s="28"/>
      <c r="Y459" s="1"/>
      <c r="Z459" s="28"/>
      <c r="AA459" s="1"/>
      <c r="AB459" s="28"/>
      <c r="AC459" s="37"/>
      <c r="AD459" s="1"/>
      <c r="AE459" s="28"/>
      <c r="AF459" s="1"/>
      <c r="AG459" s="28"/>
      <c r="AH459" s="1"/>
      <c r="AI459" s="28"/>
      <c r="AJ459" s="1"/>
      <c r="AK459" s="28"/>
      <c r="AL459" s="1"/>
      <c r="AM459" s="28"/>
      <c r="AN459" s="57"/>
      <c r="AO459" s="1"/>
      <c r="AP459" s="28"/>
      <c r="AQ459" s="36"/>
      <c r="AR459" s="28"/>
      <c r="AS459" s="1"/>
      <c r="AT459" s="28"/>
      <c r="AU459" s="1"/>
      <c r="AV459" s="28"/>
      <c r="AW459" s="37"/>
      <c r="AX459" s="1"/>
      <c r="AY459" s="28"/>
      <c r="AZ459" s="1"/>
      <c r="BA459" s="28"/>
      <c r="BB459" s="1"/>
      <c r="BC459" s="28"/>
      <c r="BD459" s="1"/>
      <c r="BE459" s="28"/>
      <c r="BF459" s="1"/>
      <c r="BG459" s="37"/>
      <c r="BH459" s="1"/>
      <c r="BI459" s="1"/>
      <c r="BJ459" s="1"/>
      <c r="BK459" s="98">
        <f>MAX(L459:BJ459)</f>
        <v>0</v>
      </c>
      <c r="BL459" s="98">
        <f>MIN(L459:BK459)</f>
        <v>0</v>
      </c>
      <c r="BM459" s="81" t="e">
        <f>IF(BL459="","",VLOOKUP(BL459,評価表!$B$3:$C$15,2))</f>
        <v>#N/A</v>
      </c>
      <c r="BN459" s="98">
        <f>BK459-BL459</f>
        <v>0</v>
      </c>
      <c r="BO459" s="98" t="str">
        <f>E459</f>
        <v>まつもとかなた</v>
      </c>
    </row>
    <row r="460" spans="1:67" ht="20.100000000000001" hidden="1" customHeight="1">
      <c r="A460" s="62">
        <v>458</v>
      </c>
      <c r="B460" s="73" t="s">
        <v>325</v>
      </c>
      <c r="C460" s="62" t="s">
        <v>1337</v>
      </c>
      <c r="D460" s="62" t="s">
        <v>147</v>
      </c>
      <c r="E460" s="62" t="s">
        <v>1338</v>
      </c>
      <c r="F460" s="62" t="s">
        <v>32</v>
      </c>
      <c r="G460" s="78">
        <v>41309</v>
      </c>
      <c r="H460" s="74">
        <f ca="1">DATEDIF($G460,TODAY(),"Y")</f>
        <v>11</v>
      </c>
      <c r="I460" s="82" t="str">
        <f ca="1">CHOOSE(DATEDIF(G460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60" s="62" t="s">
        <v>1339</v>
      </c>
      <c r="K460" s="70"/>
      <c r="L460" s="1"/>
      <c r="M460" s="28"/>
      <c r="N460" s="1"/>
      <c r="O460" s="28"/>
      <c r="P460" s="1"/>
      <c r="Q460" s="28"/>
      <c r="R460" s="37"/>
      <c r="S460" s="1"/>
      <c r="T460" s="28"/>
      <c r="U460" s="1"/>
      <c r="V460" s="28"/>
      <c r="W460" s="1"/>
      <c r="X460" s="28"/>
      <c r="Y460" s="1"/>
      <c r="Z460" s="28"/>
      <c r="AA460" s="1"/>
      <c r="AB460" s="28"/>
      <c r="AC460" s="37"/>
      <c r="AD460" s="1"/>
      <c r="AE460" s="28"/>
      <c r="AF460" s="1"/>
      <c r="AG460" s="28"/>
      <c r="AH460" s="1"/>
      <c r="AI460" s="28"/>
      <c r="AJ460" s="1"/>
      <c r="AK460" s="28"/>
      <c r="AL460" s="1"/>
      <c r="AM460" s="28"/>
      <c r="AN460" s="57"/>
      <c r="AO460" s="1"/>
      <c r="AP460" s="28"/>
      <c r="AQ460" s="36"/>
      <c r="AR460" s="28"/>
      <c r="AS460" s="1"/>
      <c r="AT460" s="28"/>
      <c r="AU460" s="1"/>
      <c r="AV460" s="28"/>
      <c r="AW460" s="37"/>
      <c r="AX460" s="1"/>
      <c r="AY460" s="28"/>
      <c r="AZ460" s="1"/>
      <c r="BA460" s="28"/>
      <c r="BB460" s="1"/>
      <c r="BC460" s="28"/>
      <c r="BD460" s="1"/>
      <c r="BE460" s="28"/>
      <c r="BF460" s="1"/>
      <c r="BG460" s="37"/>
      <c r="BH460" s="1"/>
      <c r="BI460" s="1"/>
      <c r="BJ460" s="1"/>
      <c r="BK460" s="98">
        <f>MAX(L460:BJ460)</f>
        <v>0</v>
      </c>
      <c r="BL460" s="98">
        <f>MIN(L460:BK460)</f>
        <v>0</v>
      </c>
      <c r="BM460" s="81" t="e">
        <f>IF(BL460="","",VLOOKUP(BL460,評価表!$B$3:$C$15,2))</f>
        <v>#N/A</v>
      </c>
      <c r="BN460" s="98">
        <f>BK460-BL460</f>
        <v>0</v>
      </c>
      <c r="BO460" s="98" t="str">
        <f>E460</f>
        <v>まつもとたいち</v>
      </c>
    </row>
    <row r="461" spans="1:67" ht="20.100000000000001" hidden="1" customHeight="1">
      <c r="A461" s="62">
        <v>459</v>
      </c>
      <c r="B461" s="73" t="s">
        <v>1334</v>
      </c>
      <c r="C461" s="62" t="s">
        <v>1340</v>
      </c>
      <c r="D461" s="62" t="s">
        <v>150</v>
      </c>
      <c r="E461" s="62" t="s">
        <v>1341</v>
      </c>
      <c r="F461" s="62" t="s">
        <v>32</v>
      </c>
      <c r="G461" s="78">
        <v>40771</v>
      </c>
      <c r="H461" s="74">
        <f ca="1">DATEDIF($G461,TODAY(),"Y")</f>
        <v>12</v>
      </c>
      <c r="I461" s="82" t="str">
        <f ca="1">CHOOSE(DATEDIF(G461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61" s="62" t="s">
        <v>730</v>
      </c>
      <c r="K461" s="70"/>
      <c r="L461" s="1"/>
      <c r="M461" s="28"/>
      <c r="N461" s="1"/>
      <c r="O461" s="28"/>
      <c r="P461" s="1"/>
      <c r="Q461" s="28"/>
      <c r="R461" s="37"/>
      <c r="S461" s="1"/>
      <c r="T461" s="28"/>
      <c r="U461" s="1"/>
      <c r="V461" s="28"/>
      <c r="W461" s="1"/>
      <c r="X461" s="28"/>
      <c r="Y461" s="1"/>
      <c r="Z461" s="28"/>
      <c r="AA461" s="1"/>
      <c r="AB461" s="28"/>
      <c r="AC461" s="37"/>
      <c r="AD461" s="1"/>
      <c r="AE461" s="28"/>
      <c r="AF461" s="1"/>
      <c r="AG461" s="28"/>
      <c r="AH461" s="1"/>
      <c r="AI461" s="28"/>
      <c r="AJ461" s="1"/>
      <c r="AK461" s="28"/>
      <c r="AL461" s="1"/>
      <c r="AM461" s="28"/>
      <c r="AN461" s="57"/>
      <c r="AO461" s="1"/>
      <c r="AP461" s="28"/>
      <c r="AQ461" s="36"/>
      <c r="AR461" s="28"/>
      <c r="AS461" s="1"/>
      <c r="AT461" s="28"/>
      <c r="AU461" s="1"/>
      <c r="AV461" s="28"/>
      <c r="AW461" s="37"/>
      <c r="AX461" s="1"/>
      <c r="AY461" s="28"/>
      <c r="AZ461" s="1"/>
      <c r="BA461" s="28"/>
      <c r="BB461" s="1"/>
      <c r="BC461" s="28"/>
      <c r="BD461" s="1"/>
      <c r="BE461" s="28"/>
      <c r="BF461" s="1"/>
      <c r="BG461" s="37"/>
      <c r="BH461" s="1"/>
      <c r="BI461" s="1"/>
      <c r="BJ461" s="1"/>
      <c r="BK461" s="98">
        <f>MAX(L461:BJ461)</f>
        <v>0</v>
      </c>
      <c r="BL461" s="98">
        <f>MIN(L461:BK461)</f>
        <v>0</v>
      </c>
      <c r="BM461" s="81" t="e">
        <f>IF(BL461="","",VLOOKUP(BL461,評価表!$B$3:$C$15,2))</f>
        <v>#N/A</v>
      </c>
      <c r="BN461" s="98">
        <f>BK461-BL461</f>
        <v>0</v>
      </c>
      <c r="BO461" s="98" t="str">
        <f>E461</f>
        <v>いしかわ　けいし</v>
      </c>
    </row>
    <row r="462" spans="1:67" ht="20.100000000000001" hidden="1" customHeight="1">
      <c r="A462" s="62">
        <v>460</v>
      </c>
      <c r="B462" s="73" t="s">
        <v>325</v>
      </c>
      <c r="C462" s="62" t="s">
        <v>1342</v>
      </c>
      <c r="D462" s="62" t="s">
        <v>142</v>
      </c>
      <c r="E462" s="62" t="s">
        <v>1343</v>
      </c>
      <c r="F462" s="62" t="s">
        <v>32</v>
      </c>
      <c r="G462" s="78">
        <v>42703</v>
      </c>
      <c r="H462" s="74">
        <f ca="1">DATEDIF($G462,TODAY(),"Y")</f>
        <v>7</v>
      </c>
      <c r="I462" s="82" t="str">
        <f ca="1">CHOOSE(DATEDIF(G462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462" s="62" t="s">
        <v>1344</v>
      </c>
      <c r="K462" s="70"/>
      <c r="L462" s="1"/>
      <c r="M462" s="28"/>
      <c r="N462" s="1"/>
      <c r="O462" s="28"/>
      <c r="P462" s="1"/>
      <c r="Q462" s="28"/>
      <c r="R462" s="37"/>
      <c r="S462" s="1"/>
      <c r="T462" s="28"/>
      <c r="U462" s="1"/>
      <c r="V462" s="28"/>
      <c r="W462" s="1"/>
      <c r="X462" s="28"/>
      <c r="Y462" s="1"/>
      <c r="Z462" s="28"/>
      <c r="AA462" s="1"/>
      <c r="AB462" s="28"/>
      <c r="AC462" s="37"/>
      <c r="AD462" s="1"/>
      <c r="AE462" s="28"/>
      <c r="AF462" s="1"/>
      <c r="AG462" s="28"/>
      <c r="AH462" s="1"/>
      <c r="AI462" s="28"/>
      <c r="AJ462" s="1"/>
      <c r="AK462" s="28"/>
      <c r="AL462" s="1"/>
      <c r="AM462" s="28"/>
      <c r="AN462" s="57"/>
      <c r="AO462" s="1"/>
      <c r="AP462" s="28"/>
      <c r="AQ462" s="36"/>
      <c r="AR462" s="28"/>
      <c r="AS462" s="1"/>
      <c r="AT462" s="28"/>
      <c r="AU462" s="1"/>
      <c r="AV462" s="28"/>
      <c r="AW462" s="37"/>
      <c r="AX462" s="1"/>
      <c r="AY462" s="28"/>
      <c r="AZ462" s="1"/>
      <c r="BA462" s="28"/>
      <c r="BB462" s="1"/>
      <c r="BC462" s="28"/>
      <c r="BD462" s="1"/>
      <c r="BE462" s="28"/>
      <c r="BF462" s="1"/>
      <c r="BG462" s="37"/>
      <c r="BH462" s="1"/>
      <c r="BI462" s="1"/>
      <c r="BJ462" s="1"/>
      <c r="BK462" s="98">
        <f>MAX(L462:BJ462)</f>
        <v>0</v>
      </c>
      <c r="BL462" s="98">
        <f>MIN(L462:BK462)</f>
        <v>0</v>
      </c>
      <c r="BM462" s="81" t="e">
        <f>IF(BL462="","",VLOOKUP(BL462,評価表!$B$3:$C$15,2))</f>
        <v>#N/A</v>
      </c>
      <c r="BN462" s="98">
        <f>BK462-BL462</f>
        <v>0</v>
      </c>
      <c r="BO462" s="98" t="str">
        <f>E462</f>
        <v>まつざき　どうご</v>
      </c>
    </row>
    <row r="463" spans="1:67" ht="20.100000000000001" hidden="1" customHeight="1">
      <c r="A463" s="62">
        <v>461</v>
      </c>
      <c r="B463" s="73" t="s">
        <v>325</v>
      </c>
      <c r="C463" s="62" t="s">
        <v>1345</v>
      </c>
      <c r="D463" s="62" t="s">
        <v>556</v>
      </c>
      <c r="E463" s="62" t="s">
        <v>1346</v>
      </c>
      <c r="F463" s="62" t="s">
        <v>36</v>
      </c>
      <c r="G463" s="84">
        <v>42640</v>
      </c>
      <c r="H463" s="74">
        <f ca="1">DATEDIF($G463,TODAY(),"Y")</f>
        <v>7</v>
      </c>
      <c r="I463" s="82" t="str">
        <f ca="1">CHOOSE(DATEDIF(G463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463" s="62" t="s">
        <v>975</v>
      </c>
      <c r="K463" s="70"/>
      <c r="L463" s="1"/>
      <c r="M463" s="28" t="str">
        <f>IF(L463="","",VLOOKUP(L463,評価表!$B$2:$C$15,2))</f>
        <v/>
      </c>
      <c r="N463" s="1"/>
      <c r="O463" s="28" t="s">
        <v>1634</v>
      </c>
      <c r="P463" s="1"/>
      <c r="Q463" s="28" t="s">
        <v>1634</v>
      </c>
      <c r="R463" s="37"/>
      <c r="S463" s="1"/>
      <c r="T463" s="28" t="s">
        <v>1634</v>
      </c>
      <c r="U463" s="1"/>
      <c r="V463" s="28" t="s">
        <v>1634</v>
      </c>
      <c r="W463" s="1"/>
      <c r="X463" s="28" t="s">
        <v>1634</v>
      </c>
      <c r="Y463" s="1"/>
      <c r="Z463" s="28" t="s">
        <v>1634</v>
      </c>
      <c r="AA463" s="1"/>
      <c r="AB463" s="28" t="s">
        <v>1634</v>
      </c>
      <c r="AC463" s="37"/>
      <c r="AD463" s="1"/>
      <c r="AE463" s="28" t="s">
        <v>1634</v>
      </c>
      <c r="AF463" s="1"/>
      <c r="AG463" s="28" t="s">
        <v>1634</v>
      </c>
      <c r="AH463" s="1"/>
      <c r="AI463" s="28" t="s">
        <v>1634</v>
      </c>
      <c r="AJ463" s="1"/>
      <c r="AK463" s="28" t="s">
        <v>1634</v>
      </c>
      <c r="AL463" s="1"/>
      <c r="AM463" s="28" t="s">
        <v>1634</v>
      </c>
      <c r="AN463" s="37"/>
      <c r="AO463" s="1"/>
      <c r="AP463" s="28" t="s">
        <v>1634</v>
      </c>
      <c r="AQ463" s="36"/>
      <c r="AR463" s="28" t="s">
        <v>1634</v>
      </c>
      <c r="AS463" s="36" t="str">
        <f>IF(AR463="","",VLOOKUP(AR463,評価表!$B$2:$C$15,2))</f>
        <v/>
      </c>
      <c r="AT463" s="28" t="s">
        <v>1634</v>
      </c>
      <c r="AU463" s="36" t="str">
        <f>IF(AT463="","",VLOOKUP(AT463,評価表!$B$2:$C$15,2))</f>
        <v/>
      </c>
      <c r="AV463" s="28" t="s">
        <v>1634</v>
      </c>
      <c r="AW463" s="37"/>
      <c r="AX463" s="36" t="str">
        <f>IF(AV463="","",VLOOKUP(AV463,評価表!$B$2:$C$15,2))</f>
        <v/>
      </c>
      <c r="AY463" s="28" t="s">
        <v>1634</v>
      </c>
      <c r="AZ463" s="36" t="str">
        <f>IF(AY463="","",VLOOKUP(AY463,評価表!$B$2:$C$15,2))</f>
        <v/>
      </c>
      <c r="BA463" s="28" t="s">
        <v>1634</v>
      </c>
      <c r="BB463" s="36" t="str">
        <f>IF(BA463="","",VLOOKUP(BA463,評価表!$B$2:$C$15,2))</f>
        <v/>
      </c>
      <c r="BC463" s="28" t="s">
        <v>1634</v>
      </c>
      <c r="BD463" s="36" t="str">
        <f>IF(BC463="","",VLOOKUP(BC463,評価表!$B$2:$C$15,2))</f>
        <v/>
      </c>
      <c r="BE463" s="28" t="s">
        <v>1634</v>
      </c>
      <c r="BF463" s="36" t="str">
        <f>IF(BE463="","",VLOOKUP(BE463,評価表!$B$2:$C$15,2))</f>
        <v/>
      </c>
      <c r="BG463" s="37"/>
      <c r="BH463" s="36"/>
      <c r="BI463" s="36"/>
      <c r="BJ463" s="36"/>
      <c r="BK463" s="98">
        <f>MAX(L463:BJ463)</f>
        <v>0</v>
      </c>
      <c r="BL463" s="98">
        <f>MIN(L463:BK463)</f>
        <v>0</v>
      </c>
      <c r="BM463" s="81" t="e">
        <f>IF(BL463="","",VLOOKUP(BL463,評価表!$B$3:$C$15,2))</f>
        <v>#N/A</v>
      </c>
      <c r="BN463" s="98">
        <f>BK463-BL463</f>
        <v>0</v>
      </c>
      <c r="BO463" s="98" t="str">
        <f>E463</f>
        <v>やすだちおり</v>
      </c>
    </row>
    <row r="464" spans="1:67" ht="20.100000000000001" customHeight="1">
      <c r="A464" s="62">
        <v>475</v>
      </c>
      <c r="B464" s="73" t="s">
        <v>325</v>
      </c>
      <c r="C464" s="62" t="s">
        <v>1377</v>
      </c>
      <c r="D464" s="62" t="s">
        <v>1232</v>
      </c>
      <c r="E464" s="62" t="s">
        <v>1378</v>
      </c>
      <c r="F464" s="62" t="s">
        <v>32</v>
      </c>
      <c r="G464" s="78">
        <v>41495</v>
      </c>
      <c r="H464" s="74">
        <f ca="1">DATEDIF($G464,TODAY(),"Y")</f>
        <v>10</v>
      </c>
      <c r="I464" s="82" t="str">
        <f ca="1">CHOOSE(DATEDIF(G464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64" s="62" t="s">
        <v>477</v>
      </c>
      <c r="K464" s="69"/>
      <c r="L464" s="1"/>
      <c r="M464" s="28" t="str">
        <f>IF(L464="","",VLOOKUP(L464,評価表!$B$2:$C$15,2))</f>
        <v/>
      </c>
      <c r="N464" s="1"/>
      <c r="O464" s="28" t="s">
        <v>1634</v>
      </c>
      <c r="P464" s="1"/>
      <c r="Q464" s="28" t="s">
        <v>1634</v>
      </c>
      <c r="R464" s="57"/>
      <c r="S464" s="1"/>
      <c r="T464" s="28" t="s">
        <v>1634</v>
      </c>
      <c r="U464" s="1"/>
      <c r="V464" s="28" t="s">
        <v>1634</v>
      </c>
      <c r="W464" s="1"/>
      <c r="X464" s="28" t="s">
        <v>1634</v>
      </c>
      <c r="Y464" s="1"/>
      <c r="Z464" s="28" t="s">
        <v>1634</v>
      </c>
      <c r="AA464" s="1"/>
      <c r="AB464" s="28" t="s">
        <v>1634</v>
      </c>
      <c r="AC464" s="57"/>
      <c r="AD464" s="1"/>
      <c r="AE464" s="28" t="s">
        <v>1634</v>
      </c>
      <c r="AF464" s="1"/>
      <c r="AG464" s="28" t="s">
        <v>1634</v>
      </c>
      <c r="AH464" s="1"/>
      <c r="AI464" s="28" t="s">
        <v>1634</v>
      </c>
      <c r="AJ464" s="1"/>
      <c r="AK464" s="28" t="s">
        <v>1634</v>
      </c>
      <c r="AL464" s="1"/>
      <c r="AM464" s="28" t="s">
        <v>1634</v>
      </c>
      <c r="AN464" s="57"/>
      <c r="AO464" s="1"/>
      <c r="AP464" s="28" t="s">
        <v>1634</v>
      </c>
      <c r="AQ464" s="1"/>
      <c r="AR464" s="28" t="s">
        <v>1634</v>
      </c>
      <c r="AS464" s="1" t="str">
        <f>IF(AR464="","",VLOOKUP(AR464,評価表!$B$2:$C$15,2))</f>
        <v/>
      </c>
      <c r="AT464" s="28" t="s">
        <v>1634</v>
      </c>
      <c r="AU464" s="1" t="str">
        <f>IF(AT464="","",VLOOKUP(AT464,評価表!$B$2:$C$15,2))</f>
        <v/>
      </c>
      <c r="AV464" s="28" t="s">
        <v>1634</v>
      </c>
      <c r="AW464" s="57" t="s">
        <v>33</v>
      </c>
      <c r="AX464" s="1">
        <v>9.65</v>
      </c>
      <c r="AY464" s="28" t="s">
        <v>9</v>
      </c>
      <c r="AZ464" s="1"/>
      <c r="BA464" s="28" t="s">
        <v>1634</v>
      </c>
      <c r="BB464" s="1" t="str">
        <f>IF(BA464="","",VLOOKUP(BA464,評価表!$B$2:$C$15,2))</f>
        <v/>
      </c>
      <c r="BC464" s="28" t="s">
        <v>1634</v>
      </c>
      <c r="BD464" s="1" t="str">
        <f>IF(BC464="","",VLOOKUP(BC464,評価表!$B$2:$C$15,2))</f>
        <v/>
      </c>
      <c r="BE464" s="28" t="s">
        <v>1634</v>
      </c>
      <c r="BF464" s="1" t="str">
        <f>IF(BE464="","",VLOOKUP(BE464,評価表!$B$2:$C$15,2))</f>
        <v/>
      </c>
      <c r="BG464" s="57" t="s">
        <v>33</v>
      </c>
      <c r="BH464" s="1"/>
      <c r="BI464" s="1"/>
      <c r="BJ464" s="1"/>
      <c r="BK464" s="98">
        <f>MAX(L464:BJ464)</f>
        <v>9.65</v>
      </c>
      <c r="BL464" s="98">
        <f>MIN(L464:BK464)</f>
        <v>9.65</v>
      </c>
      <c r="BM464" s="81" t="str">
        <f>IF(BL464="","",VLOOKUP(BL464,評価表!$B$3:$C$15,2))</f>
        <v>☆６</v>
      </c>
      <c r="BN464" s="98">
        <f>BK464-BL464</f>
        <v>0</v>
      </c>
      <c r="BO464" s="98" t="str">
        <f>E464</f>
        <v>ささきはるふみ</v>
      </c>
    </row>
    <row r="465" spans="1:67" ht="20.100000000000001" hidden="1" customHeight="1">
      <c r="A465" s="62">
        <v>463</v>
      </c>
      <c r="B465" s="73" t="s">
        <v>325</v>
      </c>
      <c r="C465" s="62" t="s">
        <v>1348</v>
      </c>
      <c r="D465" s="62" t="s">
        <v>146</v>
      </c>
      <c r="E465" s="62" t="s">
        <v>1349</v>
      </c>
      <c r="F465" s="62" t="s">
        <v>36</v>
      </c>
      <c r="G465" s="78">
        <v>41022</v>
      </c>
      <c r="H465" s="74">
        <f ca="1">DATEDIF($G465,TODAY(),"Y")</f>
        <v>12</v>
      </c>
      <c r="I465" s="82" t="str">
        <f ca="1">CHOOSE(DATEDIF(G465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65" s="62" t="s">
        <v>612</v>
      </c>
      <c r="K465" s="70"/>
      <c r="L465" s="1"/>
      <c r="M465" s="28"/>
      <c r="N465" s="1"/>
      <c r="O465" s="28"/>
      <c r="P465" s="1"/>
      <c r="Q465" s="28"/>
      <c r="R465" s="37"/>
      <c r="S465" s="1"/>
      <c r="T465" s="28"/>
      <c r="U465" s="1"/>
      <c r="V465" s="28"/>
      <c r="W465" s="1"/>
      <c r="X465" s="28"/>
      <c r="Y465" s="1"/>
      <c r="Z465" s="28"/>
      <c r="AA465" s="1"/>
      <c r="AB465" s="28"/>
      <c r="AC465" s="37"/>
      <c r="AD465" s="1"/>
      <c r="AE465" s="28"/>
      <c r="AF465" s="1"/>
      <c r="AG465" s="28"/>
      <c r="AH465" s="1"/>
      <c r="AI465" s="28"/>
      <c r="AJ465" s="1"/>
      <c r="AK465" s="28"/>
      <c r="AL465" s="1"/>
      <c r="AM465" s="28"/>
      <c r="AN465" s="57"/>
      <c r="AO465" s="1"/>
      <c r="AP465" s="28"/>
      <c r="AQ465" s="36"/>
      <c r="AR465" s="28"/>
      <c r="AS465" s="1"/>
      <c r="AT465" s="28"/>
      <c r="AU465" s="1"/>
      <c r="AV465" s="28"/>
      <c r="AW465" s="37"/>
      <c r="AX465" s="1"/>
      <c r="AY465" s="28"/>
      <c r="AZ465" s="1"/>
      <c r="BA465" s="28"/>
      <c r="BB465" s="1"/>
      <c r="BC465" s="28"/>
      <c r="BD465" s="1"/>
      <c r="BE465" s="28"/>
      <c r="BF465" s="1"/>
      <c r="BG465" s="37"/>
      <c r="BH465" s="1"/>
      <c r="BI465" s="1"/>
      <c r="BJ465" s="1"/>
      <c r="BK465" s="98">
        <f>MAX(L465:BJ465)</f>
        <v>0</v>
      </c>
      <c r="BL465" s="98">
        <f>MIN(L465:BK465)</f>
        <v>0</v>
      </c>
      <c r="BM465" s="81" t="e">
        <f>IF(BL465="","",VLOOKUP(BL465,評価表!$B$3:$C$15,2))</f>
        <v>#N/A</v>
      </c>
      <c r="BN465" s="98">
        <f>BK465-BL465</f>
        <v>0</v>
      </c>
      <c r="BO465" s="98" t="str">
        <f>E465</f>
        <v>こだま　かんな</v>
      </c>
    </row>
    <row r="466" spans="1:67" ht="20.100000000000001" hidden="1" customHeight="1">
      <c r="A466" s="62">
        <v>464</v>
      </c>
      <c r="B466" s="73" t="s">
        <v>1234</v>
      </c>
      <c r="C466" s="62" t="s">
        <v>1350</v>
      </c>
      <c r="D466" s="62" t="s">
        <v>556</v>
      </c>
      <c r="E466" s="62" t="s">
        <v>1351</v>
      </c>
      <c r="F466" s="62" t="s">
        <v>36</v>
      </c>
      <c r="G466" s="84">
        <v>42402</v>
      </c>
      <c r="H466" s="74">
        <f ca="1">DATEDIF($G466,TODAY(),"Y")</f>
        <v>8</v>
      </c>
      <c r="I466" s="82" t="str">
        <f ca="1">CHOOSE(DATEDIF(G466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66" s="62" t="s">
        <v>321</v>
      </c>
      <c r="K466" s="70"/>
      <c r="L466" s="1"/>
      <c r="M466" s="28" t="str">
        <f>IF(L466="","",VLOOKUP(L466,評価表!$B$2:$C$15,2))</f>
        <v/>
      </c>
      <c r="N466" s="1"/>
      <c r="O466" s="28" t="s">
        <v>1634</v>
      </c>
      <c r="P466" s="1"/>
      <c r="Q466" s="28" t="s">
        <v>1634</v>
      </c>
      <c r="R466" s="37"/>
      <c r="S466" s="1"/>
      <c r="T466" s="28" t="s">
        <v>1634</v>
      </c>
      <c r="U466" s="1"/>
      <c r="V466" s="28" t="s">
        <v>1634</v>
      </c>
      <c r="W466" s="1"/>
      <c r="X466" s="28" t="s">
        <v>1634</v>
      </c>
      <c r="Y466" s="1"/>
      <c r="Z466" s="28" t="s">
        <v>1634</v>
      </c>
      <c r="AA466" s="1"/>
      <c r="AB466" s="28" t="s">
        <v>1634</v>
      </c>
      <c r="AC466" s="37"/>
      <c r="AD466" s="1"/>
      <c r="AE466" s="28" t="s">
        <v>1634</v>
      </c>
      <c r="AF466" s="1"/>
      <c r="AG466" s="28" t="s">
        <v>1634</v>
      </c>
      <c r="AH466" s="1"/>
      <c r="AI466" s="28" t="s">
        <v>1634</v>
      </c>
      <c r="AJ466" s="1"/>
      <c r="AK466" s="28" t="s">
        <v>1634</v>
      </c>
      <c r="AL466" s="1"/>
      <c r="AM466" s="28" t="s">
        <v>1634</v>
      </c>
      <c r="AN466" s="37"/>
      <c r="AO466" s="1"/>
      <c r="AP466" s="28" t="s">
        <v>1634</v>
      </c>
      <c r="AQ466" s="36"/>
      <c r="AR466" s="28" t="s">
        <v>1634</v>
      </c>
      <c r="AS466" s="36" t="str">
        <f>IF(AR466="","",VLOOKUP(AR466,評価表!$B$2:$C$15,2))</f>
        <v/>
      </c>
      <c r="AT466" s="28" t="s">
        <v>1634</v>
      </c>
      <c r="AU466" s="36" t="str">
        <f>IF(AT466="","",VLOOKUP(AT466,評価表!$B$2:$C$15,2))</f>
        <v/>
      </c>
      <c r="AV466" s="28" t="s">
        <v>1634</v>
      </c>
      <c r="AW466" s="37"/>
      <c r="AX466" s="36" t="str">
        <f>IF(AV466="","",VLOOKUP(AV466,評価表!$B$2:$C$15,2))</f>
        <v/>
      </c>
      <c r="AY466" s="28" t="s">
        <v>1634</v>
      </c>
      <c r="AZ466" s="36" t="str">
        <f>IF(AY466="","",VLOOKUP(AY466,評価表!$B$2:$C$15,2))</f>
        <v/>
      </c>
      <c r="BA466" s="28" t="s">
        <v>1634</v>
      </c>
      <c r="BB466" s="36" t="str">
        <f>IF(BA466="","",VLOOKUP(BA466,評価表!$B$2:$C$15,2))</f>
        <v/>
      </c>
      <c r="BC466" s="28" t="s">
        <v>1634</v>
      </c>
      <c r="BD466" s="36" t="str">
        <f>IF(BC466="","",VLOOKUP(BC466,評価表!$B$2:$C$15,2))</f>
        <v/>
      </c>
      <c r="BE466" s="28" t="s">
        <v>1634</v>
      </c>
      <c r="BF466" s="36" t="str">
        <f>IF(BE466="","",VLOOKUP(BE466,評価表!$B$2:$C$15,2))</f>
        <v/>
      </c>
      <c r="BG466" s="37"/>
      <c r="BH466" s="36"/>
      <c r="BI466" s="36"/>
      <c r="BJ466" s="36"/>
      <c r="BK466" s="98">
        <f>MAX(L466:BJ466)</f>
        <v>0</v>
      </c>
      <c r="BL466" s="98">
        <f>MIN(L466:BK466)</f>
        <v>0</v>
      </c>
      <c r="BM466" s="81" t="e">
        <f>IF(BL466="","",VLOOKUP(BL466,評価表!$B$3:$C$15,2))</f>
        <v>#N/A</v>
      </c>
      <c r="BN466" s="98">
        <f>BK466-BL466</f>
        <v>0</v>
      </c>
      <c r="BO466" s="98" t="str">
        <f>E466</f>
        <v>すずきひまり</v>
      </c>
    </row>
    <row r="467" spans="1:67" ht="20.100000000000001" hidden="1" customHeight="1">
      <c r="A467" s="62">
        <v>465</v>
      </c>
      <c r="B467" s="73" t="s">
        <v>325</v>
      </c>
      <c r="C467" s="62" t="s">
        <v>1352</v>
      </c>
      <c r="D467" s="62" t="s">
        <v>146</v>
      </c>
      <c r="E467" s="62" t="s">
        <v>1353</v>
      </c>
      <c r="F467" s="62" t="s">
        <v>32</v>
      </c>
      <c r="G467" s="78">
        <v>41635</v>
      </c>
      <c r="H467" s="74">
        <f ca="1">DATEDIF($G467,TODAY(),"Y")</f>
        <v>10</v>
      </c>
      <c r="I467" s="82" t="str">
        <f ca="1">CHOOSE(DATEDIF(G467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67" s="62" t="s">
        <v>612</v>
      </c>
      <c r="K467" s="70"/>
      <c r="L467" s="1"/>
      <c r="M467" s="28"/>
      <c r="N467" s="1"/>
      <c r="O467" s="28"/>
      <c r="P467" s="1"/>
      <c r="Q467" s="28"/>
      <c r="R467" s="37"/>
      <c r="S467" s="1"/>
      <c r="T467" s="28"/>
      <c r="U467" s="1"/>
      <c r="V467" s="28"/>
      <c r="W467" s="1"/>
      <c r="X467" s="28"/>
      <c r="Y467" s="1"/>
      <c r="Z467" s="28"/>
      <c r="AA467" s="1"/>
      <c r="AB467" s="28"/>
      <c r="AC467" s="37"/>
      <c r="AD467" s="1"/>
      <c r="AE467" s="28"/>
      <c r="AF467" s="1"/>
      <c r="AG467" s="28"/>
      <c r="AH467" s="1"/>
      <c r="AI467" s="28"/>
      <c r="AJ467" s="1"/>
      <c r="AK467" s="28"/>
      <c r="AL467" s="1"/>
      <c r="AM467" s="28"/>
      <c r="AN467" s="57"/>
      <c r="AO467" s="1"/>
      <c r="AP467" s="28"/>
      <c r="AQ467" s="36"/>
      <c r="AR467" s="28"/>
      <c r="AS467" s="1"/>
      <c r="AT467" s="28"/>
      <c r="AU467" s="1"/>
      <c r="AV467" s="28"/>
      <c r="AW467" s="37"/>
      <c r="AX467" s="1"/>
      <c r="AY467" s="28"/>
      <c r="AZ467" s="1"/>
      <c r="BA467" s="28"/>
      <c r="BB467" s="1"/>
      <c r="BC467" s="28"/>
      <c r="BD467" s="1"/>
      <c r="BE467" s="28"/>
      <c r="BF467" s="1"/>
      <c r="BG467" s="37"/>
      <c r="BH467" s="1"/>
      <c r="BI467" s="1"/>
      <c r="BJ467" s="1"/>
      <c r="BK467" s="98">
        <f>MAX(L467:BJ467)</f>
        <v>0</v>
      </c>
      <c r="BL467" s="98">
        <f>MIN(L467:BK467)</f>
        <v>0</v>
      </c>
      <c r="BM467" s="81" t="e">
        <f>IF(BL467="","",VLOOKUP(BL467,評価表!$B$3:$C$15,2))</f>
        <v>#N/A</v>
      </c>
      <c r="BN467" s="98">
        <f>BK467-BL467</f>
        <v>0</v>
      </c>
      <c r="BO467" s="98" t="str">
        <f>E467</f>
        <v>こだま　しゅうま</v>
      </c>
    </row>
    <row r="468" spans="1:67" ht="20.100000000000001" hidden="1" customHeight="1">
      <c r="A468" s="62">
        <v>466</v>
      </c>
      <c r="B468" s="73" t="s">
        <v>613</v>
      </c>
      <c r="C468" s="65" t="s">
        <v>1354</v>
      </c>
      <c r="D468" s="62" t="s">
        <v>1109</v>
      </c>
      <c r="E468" s="62" t="s">
        <v>1355</v>
      </c>
      <c r="F468" s="62" t="s">
        <v>36</v>
      </c>
      <c r="G468" s="84">
        <v>41173</v>
      </c>
      <c r="H468" s="74">
        <f ca="1">DATEDIF($G468,TODAY(),"Y")</f>
        <v>11</v>
      </c>
      <c r="I468" s="82" t="str">
        <f ca="1">CHOOSE(DATEDIF(G468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68" s="62"/>
      <c r="K468" s="70"/>
      <c r="L468" s="1"/>
      <c r="M468" s="28" t="str">
        <f>IF(L468="","",VLOOKUP(L468,評価表!$B$2:$C$15,2))</f>
        <v/>
      </c>
      <c r="N468" s="1"/>
      <c r="O468" s="28" t="s">
        <v>1634</v>
      </c>
      <c r="P468" s="1"/>
      <c r="Q468" s="28" t="s">
        <v>1634</v>
      </c>
      <c r="R468" s="37"/>
      <c r="S468" s="1"/>
      <c r="T468" s="28" t="s">
        <v>1634</v>
      </c>
      <c r="U468" s="1"/>
      <c r="V468" s="28" t="s">
        <v>1634</v>
      </c>
      <c r="W468" s="1"/>
      <c r="X468" s="28" t="s">
        <v>1634</v>
      </c>
      <c r="Y468" s="1"/>
      <c r="Z468" s="28" t="s">
        <v>1634</v>
      </c>
      <c r="AA468" s="1"/>
      <c r="AB468" s="28" t="s">
        <v>1634</v>
      </c>
      <c r="AC468" s="37"/>
      <c r="AD468" s="1"/>
      <c r="AE468" s="28" t="s">
        <v>1634</v>
      </c>
      <c r="AF468" s="1"/>
      <c r="AG468" s="28" t="s">
        <v>1634</v>
      </c>
      <c r="AH468" s="1"/>
      <c r="AI468" s="28" t="s">
        <v>1634</v>
      </c>
      <c r="AJ468" s="1"/>
      <c r="AK468" s="28" t="s">
        <v>1634</v>
      </c>
      <c r="AL468" s="1"/>
      <c r="AM468" s="28" t="s">
        <v>1634</v>
      </c>
      <c r="AN468" s="37"/>
      <c r="AO468" s="1"/>
      <c r="AP468" s="28" t="s">
        <v>1634</v>
      </c>
      <c r="AQ468" s="36"/>
      <c r="AR468" s="28" t="s">
        <v>1634</v>
      </c>
      <c r="AS468" s="36" t="str">
        <f>IF(AR468="","",VLOOKUP(AR468,評価表!$B$2:$C$15,2))</f>
        <v/>
      </c>
      <c r="AT468" s="28" t="s">
        <v>1634</v>
      </c>
      <c r="AU468" s="36" t="str">
        <f>IF(AT468="","",VLOOKUP(AT468,評価表!$B$2:$C$15,2))</f>
        <v/>
      </c>
      <c r="AV468" s="28" t="s">
        <v>1634</v>
      </c>
      <c r="AW468" s="37"/>
      <c r="AX468" s="36" t="str">
        <f>IF(AV468="","",VLOOKUP(AV468,評価表!$B$2:$C$15,2))</f>
        <v/>
      </c>
      <c r="AY468" s="28" t="s">
        <v>1634</v>
      </c>
      <c r="AZ468" s="36" t="str">
        <f>IF(AY468="","",VLOOKUP(AY468,評価表!$B$2:$C$15,2))</f>
        <v/>
      </c>
      <c r="BA468" s="28" t="s">
        <v>1634</v>
      </c>
      <c r="BB468" s="36" t="str">
        <f>IF(BA468="","",VLOOKUP(BA468,評価表!$B$2:$C$15,2))</f>
        <v/>
      </c>
      <c r="BC468" s="28" t="s">
        <v>1634</v>
      </c>
      <c r="BD468" s="36" t="str">
        <f>IF(BC468="","",VLOOKUP(BC468,評価表!$B$2:$C$15,2))</f>
        <v/>
      </c>
      <c r="BE468" s="28" t="s">
        <v>1634</v>
      </c>
      <c r="BF468" s="36" t="str">
        <f>IF(BE468="","",VLOOKUP(BE468,評価表!$B$2:$C$15,2))</f>
        <v/>
      </c>
      <c r="BG468" s="37"/>
      <c r="BH468" s="36"/>
      <c r="BI468" s="36"/>
      <c r="BJ468" s="36"/>
      <c r="BK468" s="98">
        <f>MAX(L468:BJ468)</f>
        <v>0</v>
      </c>
      <c r="BL468" s="98">
        <f>MIN(L468:BK468)</f>
        <v>0</v>
      </c>
      <c r="BM468" s="81" t="e">
        <f>IF(BL468="","",VLOOKUP(BL468,評価表!$B$3:$C$15,2))</f>
        <v>#N/A</v>
      </c>
      <c r="BN468" s="98">
        <f>BK468-BL468</f>
        <v>0</v>
      </c>
      <c r="BO468" s="98" t="str">
        <f>E468</f>
        <v>なかしま　ゆあ</v>
      </c>
    </row>
    <row r="469" spans="1:67" ht="20.100000000000001" hidden="1" customHeight="1">
      <c r="A469" s="62">
        <v>467</v>
      </c>
      <c r="B469" s="73" t="s">
        <v>1356</v>
      </c>
      <c r="C469" s="62" t="s">
        <v>1357</v>
      </c>
      <c r="D469" s="62" t="s">
        <v>146</v>
      </c>
      <c r="E469" s="62" t="s">
        <v>1358</v>
      </c>
      <c r="F469" s="62" t="s">
        <v>32</v>
      </c>
      <c r="G469" s="78">
        <v>40996</v>
      </c>
      <c r="H469" s="74">
        <f ca="1">DATEDIF($G469,TODAY(),"Y")</f>
        <v>12</v>
      </c>
      <c r="I469" s="82" t="str">
        <f ca="1">CHOOSE(DATEDIF(G469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69" s="62" t="s">
        <v>1359</v>
      </c>
      <c r="K469" s="70"/>
      <c r="L469" s="1"/>
      <c r="M469" s="28"/>
      <c r="N469" s="1"/>
      <c r="O469" s="28"/>
      <c r="P469" s="1"/>
      <c r="Q469" s="28"/>
      <c r="R469" s="37"/>
      <c r="S469" s="1"/>
      <c r="T469" s="28"/>
      <c r="U469" s="1"/>
      <c r="V469" s="28"/>
      <c r="W469" s="1"/>
      <c r="X469" s="28"/>
      <c r="Y469" s="1"/>
      <c r="Z469" s="28"/>
      <c r="AA469" s="1"/>
      <c r="AB469" s="28"/>
      <c r="AC469" s="37"/>
      <c r="AD469" s="1"/>
      <c r="AE469" s="28"/>
      <c r="AF469" s="1"/>
      <c r="AG469" s="28"/>
      <c r="AH469" s="1"/>
      <c r="AI469" s="28"/>
      <c r="AJ469" s="1"/>
      <c r="AK469" s="28"/>
      <c r="AL469" s="1"/>
      <c r="AM469" s="28"/>
      <c r="AN469" s="57"/>
      <c r="AO469" s="1"/>
      <c r="AP469" s="28"/>
      <c r="AQ469" s="36"/>
      <c r="AR469" s="28"/>
      <c r="AS469" s="1"/>
      <c r="AT469" s="28"/>
      <c r="AU469" s="1"/>
      <c r="AV469" s="28"/>
      <c r="AW469" s="37"/>
      <c r="AX469" s="1"/>
      <c r="AY469" s="28"/>
      <c r="AZ469" s="1"/>
      <c r="BA469" s="28"/>
      <c r="BB469" s="1"/>
      <c r="BC469" s="28"/>
      <c r="BD469" s="1"/>
      <c r="BE469" s="28"/>
      <c r="BF469" s="1"/>
      <c r="BG469" s="37"/>
      <c r="BH469" s="1"/>
      <c r="BI469" s="1"/>
      <c r="BJ469" s="1"/>
      <c r="BK469" s="98">
        <f>MAX(L469:BJ469)</f>
        <v>0</v>
      </c>
      <c r="BL469" s="98">
        <f>MIN(L469:BK469)</f>
        <v>0</v>
      </c>
      <c r="BM469" s="81" t="e">
        <f>IF(BL469="","",VLOOKUP(BL469,評価表!$B$3:$C$15,2))</f>
        <v>#N/A</v>
      </c>
      <c r="BN469" s="98">
        <f>BK469-BL469</f>
        <v>0</v>
      </c>
      <c r="BO469" s="98" t="str">
        <f>E469</f>
        <v>かざま　しゅうじ</v>
      </c>
    </row>
    <row r="470" spans="1:67" ht="20.100000000000001" hidden="1" customHeight="1">
      <c r="A470" s="62">
        <v>468</v>
      </c>
      <c r="B470" s="73" t="s">
        <v>1360</v>
      </c>
      <c r="C470" s="62" t="s">
        <v>1361</v>
      </c>
      <c r="D470" s="62" t="s">
        <v>142</v>
      </c>
      <c r="E470" s="62" t="s">
        <v>1362</v>
      </c>
      <c r="F470" s="62" t="s">
        <v>32</v>
      </c>
      <c r="G470" s="78">
        <v>42013</v>
      </c>
      <c r="H470" s="74">
        <f ca="1">DATEDIF($G470,TODAY(),"Y")</f>
        <v>9</v>
      </c>
      <c r="I470" s="82" t="str">
        <f ca="1">CHOOSE(DATEDIF(G470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70" s="62" t="s">
        <v>477</v>
      </c>
      <c r="K470" s="70"/>
      <c r="L470" s="1"/>
      <c r="M470" s="28"/>
      <c r="N470" s="1"/>
      <c r="O470" s="28"/>
      <c r="P470" s="1"/>
      <c r="Q470" s="28"/>
      <c r="R470" s="37"/>
      <c r="S470" s="1"/>
      <c r="T470" s="28"/>
      <c r="U470" s="1"/>
      <c r="V470" s="28"/>
      <c r="W470" s="1"/>
      <c r="X470" s="28"/>
      <c r="Y470" s="1"/>
      <c r="Z470" s="28"/>
      <c r="AA470" s="1"/>
      <c r="AB470" s="28"/>
      <c r="AC470" s="37"/>
      <c r="AD470" s="1"/>
      <c r="AE470" s="28"/>
      <c r="AF470" s="1"/>
      <c r="AG470" s="28"/>
      <c r="AH470" s="1"/>
      <c r="AI470" s="28"/>
      <c r="AJ470" s="1"/>
      <c r="AK470" s="28"/>
      <c r="AL470" s="1"/>
      <c r="AM470" s="28"/>
      <c r="AN470" s="57"/>
      <c r="AO470" s="1"/>
      <c r="AP470" s="28"/>
      <c r="AQ470" s="36"/>
      <c r="AR470" s="28"/>
      <c r="AS470" s="1"/>
      <c r="AT470" s="28"/>
      <c r="AU470" s="1"/>
      <c r="AV470" s="28"/>
      <c r="AW470" s="37"/>
      <c r="AX470" s="1"/>
      <c r="AY470" s="28"/>
      <c r="AZ470" s="1"/>
      <c r="BA470" s="28"/>
      <c r="BB470" s="1"/>
      <c r="BC470" s="28"/>
      <c r="BD470" s="1"/>
      <c r="BE470" s="28"/>
      <c r="BF470" s="1"/>
      <c r="BG470" s="37"/>
      <c r="BH470" s="1"/>
      <c r="BI470" s="1"/>
      <c r="BJ470" s="1"/>
      <c r="BK470" s="98">
        <f>MAX(L470:BJ470)</f>
        <v>0</v>
      </c>
      <c r="BL470" s="98">
        <f>MIN(L470:BK470)</f>
        <v>0</v>
      </c>
      <c r="BM470" s="81" t="e">
        <f>IF(BL470="","",VLOOKUP(BL470,評価表!$B$3:$C$15,2))</f>
        <v>#N/A</v>
      </c>
      <c r="BN470" s="98">
        <f>BK470-BL470</f>
        <v>0</v>
      </c>
      <c r="BO470" s="98" t="str">
        <f>E470</f>
        <v>くりもと　ともき</v>
      </c>
    </row>
    <row r="471" spans="1:67" ht="20.100000000000001" hidden="1" customHeight="1">
      <c r="A471" s="62">
        <v>469</v>
      </c>
      <c r="B471" s="73" t="s">
        <v>1360</v>
      </c>
      <c r="C471" s="65" t="s">
        <v>1363</v>
      </c>
      <c r="D471" s="62" t="s">
        <v>1109</v>
      </c>
      <c r="E471" s="62" t="s">
        <v>1364</v>
      </c>
      <c r="F471" s="62" t="s">
        <v>32</v>
      </c>
      <c r="G471" s="83">
        <v>29928</v>
      </c>
      <c r="H471" s="74">
        <f ca="1">DATEDIF($G471,TODAY(),"Y")</f>
        <v>42</v>
      </c>
      <c r="I471" s="82" t="str">
        <f ca="1">CHOOSE(DATEDIF(G471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71" s="62"/>
      <c r="K471" s="70"/>
      <c r="L471" s="1"/>
      <c r="M471" s="28" t="str">
        <f>IF(L471="","",VLOOKUP(L471,評価表!$B$2:$C$15,2))</f>
        <v/>
      </c>
      <c r="N471" s="1"/>
      <c r="O471" s="28" t="s">
        <v>1634</v>
      </c>
      <c r="P471" s="1"/>
      <c r="Q471" s="28" t="s">
        <v>1634</v>
      </c>
      <c r="R471" s="37"/>
      <c r="S471" s="1"/>
      <c r="T471" s="28" t="s">
        <v>1634</v>
      </c>
      <c r="U471" s="1"/>
      <c r="V471" s="28" t="s">
        <v>1634</v>
      </c>
      <c r="W471" s="1"/>
      <c r="X471" s="28" t="s">
        <v>1634</v>
      </c>
      <c r="Y471" s="1"/>
      <c r="Z471" s="28" t="s">
        <v>1634</v>
      </c>
      <c r="AA471" s="1"/>
      <c r="AB471" s="28" t="s">
        <v>1634</v>
      </c>
      <c r="AC471" s="37"/>
      <c r="AD471" s="1"/>
      <c r="AE471" s="28" t="s">
        <v>1634</v>
      </c>
      <c r="AF471" s="1"/>
      <c r="AG471" s="28" t="s">
        <v>1634</v>
      </c>
      <c r="AH471" s="1"/>
      <c r="AI471" s="28" t="s">
        <v>1634</v>
      </c>
      <c r="AJ471" s="1"/>
      <c r="AK471" s="28" t="s">
        <v>1634</v>
      </c>
      <c r="AL471" s="1"/>
      <c r="AM471" s="28" t="s">
        <v>1634</v>
      </c>
      <c r="AN471" s="37"/>
      <c r="AO471" s="1"/>
      <c r="AP471" s="28" t="s">
        <v>1634</v>
      </c>
      <c r="AQ471" s="36"/>
      <c r="AR471" s="28" t="s">
        <v>1634</v>
      </c>
      <c r="AS471" s="36" t="str">
        <f>IF(AR471="","",VLOOKUP(AR471,評価表!$B$2:$C$15,2))</f>
        <v/>
      </c>
      <c r="AT471" s="28" t="s">
        <v>1634</v>
      </c>
      <c r="AU471" s="36" t="str">
        <f>IF(AT471="","",VLOOKUP(AT471,評価表!$B$2:$C$15,2))</f>
        <v/>
      </c>
      <c r="AV471" s="28" t="s">
        <v>1634</v>
      </c>
      <c r="AW471" s="37"/>
      <c r="AX471" s="36" t="str">
        <f>IF(AV471="","",VLOOKUP(AV471,評価表!$B$2:$C$15,2))</f>
        <v/>
      </c>
      <c r="AY471" s="28" t="s">
        <v>1634</v>
      </c>
      <c r="AZ471" s="36" t="str">
        <f>IF(AY471="","",VLOOKUP(AY471,評価表!$B$2:$C$15,2))</f>
        <v/>
      </c>
      <c r="BA471" s="28" t="s">
        <v>1634</v>
      </c>
      <c r="BB471" s="36" t="str">
        <f>IF(BA471="","",VLOOKUP(BA471,評価表!$B$2:$C$15,2))</f>
        <v/>
      </c>
      <c r="BC471" s="28" t="s">
        <v>1634</v>
      </c>
      <c r="BD471" s="36" t="str">
        <f>IF(BC471="","",VLOOKUP(BC471,評価表!$B$2:$C$15,2))</f>
        <v/>
      </c>
      <c r="BE471" s="28" t="s">
        <v>1634</v>
      </c>
      <c r="BF471" s="36" t="str">
        <f>IF(BE471="","",VLOOKUP(BE471,評価表!$B$2:$C$15,2))</f>
        <v/>
      </c>
      <c r="BG471" s="37"/>
      <c r="BH471" s="36"/>
      <c r="BI471" s="36"/>
      <c r="BJ471" s="36"/>
      <c r="BK471" s="98">
        <f>MAX(L471:BJ471)</f>
        <v>0</v>
      </c>
      <c r="BL471" s="98">
        <f>MIN(L471:BK471)</f>
        <v>0</v>
      </c>
      <c r="BM471" s="81" t="e">
        <f>IF(BL471="","",VLOOKUP(BL471,評価表!$B$3:$C$15,2))</f>
        <v>#N/A</v>
      </c>
      <c r="BN471" s="98">
        <f>BK471-BL471</f>
        <v>0</v>
      </c>
      <c r="BO471" s="98" t="str">
        <f>E471</f>
        <v>おおせら　かずのり</v>
      </c>
    </row>
    <row r="472" spans="1:67" ht="20.100000000000001" hidden="1" customHeight="1">
      <c r="A472" s="62">
        <v>470</v>
      </c>
      <c r="B472" s="73" t="s">
        <v>1360</v>
      </c>
      <c r="C472" s="65" t="s">
        <v>1365</v>
      </c>
      <c r="D472" s="62" t="s">
        <v>1109</v>
      </c>
      <c r="E472" s="62" t="s">
        <v>1366</v>
      </c>
      <c r="F472" s="62" t="s">
        <v>36</v>
      </c>
      <c r="G472" s="83">
        <v>41238</v>
      </c>
      <c r="H472" s="74">
        <f ca="1">DATEDIF($G472,TODAY(),"Y")</f>
        <v>11</v>
      </c>
      <c r="I472" s="82" t="str">
        <f ca="1">CHOOSE(DATEDIF(G472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72" s="62"/>
      <c r="K472" s="70"/>
      <c r="L472" s="1"/>
      <c r="M472" s="28" t="str">
        <f>IF(L472="","",VLOOKUP(L472,評価表!$B$2:$C$15,2))</f>
        <v/>
      </c>
      <c r="N472" s="1"/>
      <c r="O472" s="28" t="s">
        <v>1634</v>
      </c>
      <c r="P472" s="1"/>
      <c r="Q472" s="28" t="s">
        <v>1634</v>
      </c>
      <c r="R472" s="37"/>
      <c r="S472" s="1"/>
      <c r="T472" s="28" t="s">
        <v>1634</v>
      </c>
      <c r="U472" s="1"/>
      <c r="V472" s="28" t="s">
        <v>1634</v>
      </c>
      <c r="W472" s="1"/>
      <c r="X472" s="28" t="s">
        <v>1634</v>
      </c>
      <c r="Y472" s="1"/>
      <c r="Z472" s="28" t="s">
        <v>1634</v>
      </c>
      <c r="AA472" s="1"/>
      <c r="AB472" s="28" t="s">
        <v>1634</v>
      </c>
      <c r="AC472" s="37"/>
      <c r="AD472" s="1"/>
      <c r="AE472" s="28" t="s">
        <v>1634</v>
      </c>
      <c r="AF472" s="1"/>
      <c r="AG472" s="28" t="s">
        <v>1634</v>
      </c>
      <c r="AH472" s="1"/>
      <c r="AI472" s="28" t="s">
        <v>1634</v>
      </c>
      <c r="AJ472" s="1"/>
      <c r="AK472" s="28" t="s">
        <v>1634</v>
      </c>
      <c r="AL472" s="1"/>
      <c r="AM472" s="28" t="s">
        <v>1634</v>
      </c>
      <c r="AN472" s="37"/>
      <c r="AO472" s="1"/>
      <c r="AP472" s="28" t="s">
        <v>1634</v>
      </c>
      <c r="AQ472" s="36"/>
      <c r="AR472" s="28" t="s">
        <v>1634</v>
      </c>
      <c r="AS472" s="36" t="str">
        <f>IF(AR472="","",VLOOKUP(AR472,評価表!$B$2:$C$15,2))</f>
        <v/>
      </c>
      <c r="AT472" s="28" t="s">
        <v>1634</v>
      </c>
      <c r="AU472" s="36" t="str">
        <f>IF(AT472="","",VLOOKUP(AT472,評価表!$B$2:$C$15,2))</f>
        <v/>
      </c>
      <c r="AV472" s="28" t="s">
        <v>1634</v>
      </c>
      <c r="AW472" s="37"/>
      <c r="AX472" s="36" t="str">
        <f>IF(AV472="","",VLOOKUP(AV472,評価表!$B$2:$C$15,2))</f>
        <v/>
      </c>
      <c r="AY472" s="28" t="s">
        <v>1634</v>
      </c>
      <c r="AZ472" s="36" t="str">
        <f>IF(AY472="","",VLOOKUP(AY472,評価表!$B$2:$C$15,2))</f>
        <v/>
      </c>
      <c r="BA472" s="28" t="s">
        <v>1634</v>
      </c>
      <c r="BB472" s="36" t="str">
        <f>IF(BA472="","",VLOOKUP(BA472,評価表!$B$2:$C$15,2))</f>
        <v/>
      </c>
      <c r="BC472" s="28" t="s">
        <v>1634</v>
      </c>
      <c r="BD472" s="36" t="str">
        <f>IF(BC472="","",VLOOKUP(BC472,評価表!$B$2:$C$15,2))</f>
        <v/>
      </c>
      <c r="BE472" s="28" t="s">
        <v>1634</v>
      </c>
      <c r="BF472" s="36" t="str">
        <f>IF(BE472="","",VLOOKUP(BE472,評価表!$B$2:$C$15,2))</f>
        <v/>
      </c>
      <c r="BG472" s="37"/>
      <c r="BH472" s="36"/>
      <c r="BI472" s="36"/>
      <c r="BJ472" s="36"/>
      <c r="BK472" s="98">
        <f>MAX(L472:BJ472)</f>
        <v>0</v>
      </c>
      <c r="BL472" s="98">
        <f>MIN(L472:BK472)</f>
        <v>0</v>
      </c>
      <c r="BM472" s="81" t="e">
        <f>IF(BL472="","",VLOOKUP(BL472,評価表!$B$3:$C$15,2))</f>
        <v>#N/A</v>
      </c>
      <c r="BN472" s="98">
        <f>BK472-BL472</f>
        <v>0</v>
      </c>
      <c r="BO472" s="98" t="str">
        <f>E472</f>
        <v>おおせら　しお</v>
      </c>
    </row>
    <row r="473" spans="1:67" ht="20.100000000000001" hidden="1" customHeight="1">
      <c r="A473" s="62">
        <v>471</v>
      </c>
      <c r="B473" s="73" t="s">
        <v>1360</v>
      </c>
      <c r="C473" s="65" t="s">
        <v>1367</v>
      </c>
      <c r="D473" s="62" t="s">
        <v>1109</v>
      </c>
      <c r="E473" s="62" t="s">
        <v>1368</v>
      </c>
      <c r="F473" s="62" t="s">
        <v>32</v>
      </c>
      <c r="G473" s="83">
        <v>42021</v>
      </c>
      <c r="H473" s="74">
        <f ca="1">DATEDIF($G473,TODAY(),"Y")</f>
        <v>9</v>
      </c>
      <c r="I473" s="82" t="str">
        <f ca="1">CHOOSE(DATEDIF(G473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73" s="62"/>
      <c r="K473" s="70"/>
      <c r="L473" s="1"/>
      <c r="M473" s="28" t="str">
        <f>IF(L473="","",VLOOKUP(L473,評価表!$B$2:$C$15,2))</f>
        <v/>
      </c>
      <c r="N473" s="1"/>
      <c r="O473" s="28" t="s">
        <v>1634</v>
      </c>
      <c r="P473" s="1"/>
      <c r="Q473" s="28" t="s">
        <v>1634</v>
      </c>
      <c r="R473" s="37"/>
      <c r="S473" s="1"/>
      <c r="T473" s="28" t="s">
        <v>1634</v>
      </c>
      <c r="U473" s="1"/>
      <c r="V473" s="28" t="s">
        <v>1634</v>
      </c>
      <c r="W473" s="1"/>
      <c r="X473" s="28" t="s">
        <v>1634</v>
      </c>
      <c r="Y473" s="1"/>
      <c r="Z473" s="28" t="s">
        <v>1634</v>
      </c>
      <c r="AA473" s="1"/>
      <c r="AB473" s="28" t="s">
        <v>1634</v>
      </c>
      <c r="AC473" s="37"/>
      <c r="AD473" s="1"/>
      <c r="AE473" s="28" t="s">
        <v>1634</v>
      </c>
      <c r="AF473" s="1"/>
      <c r="AG473" s="28" t="s">
        <v>1634</v>
      </c>
      <c r="AH473" s="1"/>
      <c r="AI473" s="28" t="s">
        <v>1634</v>
      </c>
      <c r="AJ473" s="1"/>
      <c r="AK473" s="28" t="s">
        <v>1634</v>
      </c>
      <c r="AL473" s="1"/>
      <c r="AM473" s="28" t="s">
        <v>1634</v>
      </c>
      <c r="AN473" s="37"/>
      <c r="AO473" s="1"/>
      <c r="AP473" s="28" t="s">
        <v>1634</v>
      </c>
      <c r="AQ473" s="36"/>
      <c r="AR473" s="28" t="s">
        <v>1634</v>
      </c>
      <c r="AS473" s="36" t="str">
        <f>IF(AR473="","",VLOOKUP(AR473,評価表!$B$2:$C$15,2))</f>
        <v/>
      </c>
      <c r="AT473" s="28" t="s">
        <v>1634</v>
      </c>
      <c r="AU473" s="36" t="str">
        <f>IF(AT473="","",VLOOKUP(AT473,評価表!$B$2:$C$15,2))</f>
        <v/>
      </c>
      <c r="AV473" s="28" t="s">
        <v>1634</v>
      </c>
      <c r="AW473" s="37"/>
      <c r="AX473" s="36" t="str">
        <f>IF(AV473="","",VLOOKUP(AV473,評価表!$B$2:$C$15,2))</f>
        <v/>
      </c>
      <c r="AY473" s="28" t="s">
        <v>1634</v>
      </c>
      <c r="AZ473" s="36" t="str">
        <f>IF(AY473="","",VLOOKUP(AY473,評価表!$B$2:$C$15,2))</f>
        <v/>
      </c>
      <c r="BA473" s="28" t="s">
        <v>1634</v>
      </c>
      <c r="BB473" s="36" t="str">
        <f>IF(BA473="","",VLOOKUP(BA473,評価表!$B$2:$C$15,2))</f>
        <v/>
      </c>
      <c r="BC473" s="28" t="s">
        <v>1634</v>
      </c>
      <c r="BD473" s="36" t="str">
        <f>IF(BC473="","",VLOOKUP(BC473,評価表!$B$2:$C$15,2))</f>
        <v/>
      </c>
      <c r="BE473" s="28" t="s">
        <v>1634</v>
      </c>
      <c r="BF473" s="36" t="str">
        <f>IF(BE473="","",VLOOKUP(BE473,評価表!$B$2:$C$15,2))</f>
        <v/>
      </c>
      <c r="BG473" s="37"/>
      <c r="BH473" s="36"/>
      <c r="BI473" s="36"/>
      <c r="BJ473" s="36"/>
      <c r="BK473" s="98">
        <f>MAX(L473:BJ473)</f>
        <v>0</v>
      </c>
      <c r="BL473" s="98">
        <f>MIN(L473:BK473)</f>
        <v>0</v>
      </c>
      <c r="BM473" s="81" t="e">
        <f>IF(BL473="","",VLOOKUP(BL473,評価表!$B$3:$C$15,2))</f>
        <v>#N/A</v>
      </c>
      <c r="BN473" s="98">
        <f>BK473-BL473</f>
        <v>0</v>
      </c>
      <c r="BO473" s="98" t="str">
        <f>E473</f>
        <v>おおせら　かい</v>
      </c>
    </row>
    <row r="474" spans="1:67" ht="20.100000000000001" customHeight="1">
      <c r="A474" s="62">
        <v>10010</v>
      </c>
      <c r="B474" s="73" t="s">
        <v>1781</v>
      </c>
      <c r="C474" s="74"/>
      <c r="D474" s="80"/>
      <c r="E474" s="62" t="s">
        <v>1792</v>
      </c>
      <c r="F474" s="98" t="s">
        <v>89</v>
      </c>
      <c r="G474" s="99"/>
      <c r="H474" s="98"/>
      <c r="I474" s="98"/>
      <c r="J474" s="98"/>
      <c r="K474" s="69"/>
      <c r="L474" s="1"/>
      <c r="M474" s="28" t="str">
        <f>IF(L474="","",VLOOKUP(L474,評価表!$B$2:$C$15,2))</f>
        <v/>
      </c>
      <c r="N474" s="1"/>
      <c r="O474" s="28" t="s">
        <v>1634</v>
      </c>
      <c r="P474" s="1"/>
      <c r="Q474" s="28" t="s">
        <v>1634</v>
      </c>
      <c r="R474" s="57" t="s">
        <v>129</v>
      </c>
      <c r="S474" s="1"/>
      <c r="T474" s="28" t="s">
        <v>1634</v>
      </c>
      <c r="U474" s="1">
        <v>9.65</v>
      </c>
      <c r="V474" s="28" t="s">
        <v>9</v>
      </c>
      <c r="W474" s="1"/>
      <c r="X474" s="28" t="s">
        <v>1634</v>
      </c>
      <c r="Y474" s="1"/>
      <c r="Z474" s="28" t="s">
        <v>1634</v>
      </c>
      <c r="AA474" s="1"/>
      <c r="AB474" s="28" t="s">
        <v>1634</v>
      </c>
      <c r="AC474" s="57"/>
      <c r="AD474" s="1"/>
      <c r="AE474" s="28" t="s">
        <v>1634</v>
      </c>
      <c r="AF474" s="1"/>
      <c r="AG474" s="28" t="s">
        <v>1634</v>
      </c>
      <c r="AH474" s="1"/>
      <c r="AI474" s="28" t="s">
        <v>1634</v>
      </c>
      <c r="AJ474" s="1"/>
      <c r="AK474" s="28" t="s">
        <v>1634</v>
      </c>
      <c r="AL474" s="1"/>
      <c r="AM474" s="28" t="s">
        <v>1634</v>
      </c>
      <c r="AN474" s="57"/>
      <c r="AO474" s="1"/>
      <c r="AP474" s="28" t="s">
        <v>1634</v>
      </c>
      <c r="AQ474" s="1"/>
      <c r="AR474" s="28" t="s">
        <v>1634</v>
      </c>
      <c r="AS474" s="1" t="str">
        <f>IF(AR474="","",VLOOKUP(AR474,評価表!$B$2:$C$15,2))</f>
        <v/>
      </c>
      <c r="AT474" s="28" t="s">
        <v>1634</v>
      </c>
      <c r="AU474" s="1" t="str">
        <f>IF(AT474="","",VLOOKUP(AT474,評価表!$B$2:$C$15,2))</f>
        <v/>
      </c>
      <c r="AV474" s="28" t="s">
        <v>1634</v>
      </c>
      <c r="AW474" s="57"/>
      <c r="AX474" s="1"/>
      <c r="AY474" s="28" t="s">
        <v>1634</v>
      </c>
      <c r="AZ474" s="1" t="str">
        <f>IF(AY474="","",VLOOKUP(AY474,評価表!$B$2:$C$15,2))</f>
        <v/>
      </c>
      <c r="BA474" s="28" t="s">
        <v>1634</v>
      </c>
      <c r="BB474" s="1" t="str">
        <f>IF(BA474="","",VLOOKUP(BA474,評価表!$B$2:$C$15,2))</f>
        <v/>
      </c>
      <c r="BC474" s="28" t="s">
        <v>1634</v>
      </c>
      <c r="BD474" s="1" t="str">
        <f>IF(BC474="","",VLOOKUP(BC474,評価表!$B$2:$C$15,2))</f>
        <v/>
      </c>
      <c r="BE474" s="28" t="s">
        <v>1634</v>
      </c>
      <c r="BF474" s="1" t="str">
        <f>IF(BE474="","",VLOOKUP(BE474,評価表!$B$2:$C$15,2))</f>
        <v/>
      </c>
      <c r="BG474" s="57"/>
      <c r="BH474" s="1"/>
      <c r="BI474" s="1"/>
      <c r="BJ474" s="1"/>
      <c r="BK474" s="98">
        <f>MAX(L474:BJ474)</f>
        <v>9.65</v>
      </c>
      <c r="BL474" s="98">
        <f>MIN(L474:BK474)</f>
        <v>9.65</v>
      </c>
      <c r="BM474" s="81" t="str">
        <f>IF(BL474="","",VLOOKUP(BL474,評価表!$B$3:$C$15,2))</f>
        <v>☆６</v>
      </c>
      <c r="BN474" s="98">
        <f>BK474-BL474</f>
        <v>0</v>
      </c>
      <c r="BO474" s="98" t="str">
        <f>E474</f>
        <v>こでら　ゆうき</v>
      </c>
    </row>
    <row r="475" spans="1:67" ht="20.100000000000001" hidden="1" customHeight="1">
      <c r="A475" s="62">
        <v>473</v>
      </c>
      <c r="B475" s="73" t="s">
        <v>325</v>
      </c>
      <c r="C475" s="62" t="s">
        <v>1372</v>
      </c>
      <c r="D475" s="62" t="s">
        <v>144</v>
      </c>
      <c r="E475" s="62" t="s">
        <v>1373</v>
      </c>
      <c r="F475" s="62" t="s">
        <v>32</v>
      </c>
      <c r="G475" s="78">
        <v>40824</v>
      </c>
      <c r="H475" s="74">
        <f ca="1">DATEDIF($G475,TODAY(),"Y")</f>
        <v>12</v>
      </c>
      <c r="I475" s="82" t="str">
        <f ca="1">CHOOSE(DATEDIF(G475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75" s="62" t="s">
        <v>352</v>
      </c>
      <c r="K475" s="70"/>
      <c r="L475" s="1"/>
      <c r="M475" s="28"/>
      <c r="N475" s="1"/>
      <c r="O475" s="28"/>
      <c r="P475" s="1"/>
      <c r="Q475" s="28"/>
      <c r="R475" s="37"/>
      <c r="S475" s="1"/>
      <c r="T475" s="28"/>
      <c r="U475" s="1"/>
      <c r="V475" s="28"/>
      <c r="W475" s="1"/>
      <c r="X475" s="28"/>
      <c r="Y475" s="1"/>
      <c r="Z475" s="28"/>
      <c r="AA475" s="1"/>
      <c r="AB475" s="28"/>
      <c r="AC475" s="37"/>
      <c r="AD475" s="1"/>
      <c r="AE475" s="28"/>
      <c r="AF475" s="1"/>
      <c r="AG475" s="28"/>
      <c r="AH475" s="1"/>
      <c r="AI475" s="28"/>
      <c r="AJ475" s="1"/>
      <c r="AK475" s="28"/>
      <c r="AL475" s="1"/>
      <c r="AM475" s="28"/>
      <c r="AN475" s="57"/>
      <c r="AO475" s="1"/>
      <c r="AP475" s="28"/>
      <c r="AQ475" s="36"/>
      <c r="AR475" s="28"/>
      <c r="AS475" s="1"/>
      <c r="AT475" s="28"/>
      <c r="AU475" s="1"/>
      <c r="AV475" s="28"/>
      <c r="AW475" s="37"/>
      <c r="AX475" s="1"/>
      <c r="AY475" s="28"/>
      <c r="AZ475" s="1"/>
      <c r="BA475" s="28"/>
      <c r="BB475" s="1"/>
      <c r="BC475" s="28"/>
      <c r="BD475" s="1"/>
      <c r="BE475" s="28"/>
      <c r="BF475" s="1"/>
      <c r="BG475" s="37"/>
      <c r="BH475" s="1"/>
      <c r="BI475" s="1"/>
      <c r="BJ475" s="1"/>
      <c r="BK475" s="98">
        <f>MAX(L475:BJ475)</f>
        <v>0</v>
      </c>
      <c r="BL475" s="98">
        <f>MIN(L475:BK475)</f>
        <v>0</v>
      </c>
      <c r="BM475" s="81" t="e">
        <f>IF(BL475="","",VLOOKUP(BL475,評価表!$B$3:$C$15,2))</f>
        <v>#N/A</v>
      </c>
      <c r="BN475" s="98">
        <f>BK475-BL475</f>
        <v>0</v>
      </c>
      <c r="BO475" s="98" t="str">
        <f>E475</f>
        <v>おかだ　ゆうき</v>
      </c>
    </row>
    <row r="476" spans="1:67" ht="20.100000000000001" hidden="1" customHeight="1">
      <c r="A476" s="62">
        <v>474</v>
      </c>
      <c r="B476" s="73" t="s">
        <v>1237</v>
      </c>
      <c r="C476" s="62" t="s">
        <v>1374</v>
      </c>
      <c r="D476" s="62" t="s">
        <v>150</v>
      </c>
      <c r="E476" s="62" t="s">
        <v>1375</v>
      </c>
      <c r="F476" s="62" t="s">
        <v>32</v>
      </c>
      <c r="G476" s="78">
        <v>40490</v>
      </c>
      <c r="H476" s="74">
        <f ca="1">DATEDIF($G476,TODAY(),"Y")</f>
        <v>13</v>
      </c>
      <c r="I476" s="82" t="str">
        <f ca="1">CHOOSE(DATEDIF(G476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476" s="62" t="s">
        <v>1376</v>
      </c>
      <c r="K476" s="70"/>
      <c r="L476" s="1"/>
      <c r="M476" s="28"/>
      <c r="N476" s="1"/>
      <c r="O476" s="28"/>
      <c r="P476" s="1"/>
      <c r="Q476" s="28"/>
      <c r="R476" s="37"/>
      <c r="S476" s="1"/>
      <c r="T476" s="28"/>
      <c r="U476" s="1"/>
      <c r="V476" s="28"/>
      <c r="W476" s="1"/>
      <c r="X476" s="28"/>
      <c r="Y476" s="1"/>
      <c r="Z476" s="28"/>
      <c r="AA476" s="1"/>
      <c r="AB476" s="28"/>
      <c r="AC476" s="37"/>
      <c r="AD476" s="1"/>
      <c r="AE476" s="28"/>
      <c r="AF476" s="1"/>
      <c r="AG476" s="28"/>
      <c r="AH476" s="1"/>
      <c r="AI476" s="28"/>
      <c r="AJ476" s="1"/>
      <c r="AK476" s="28"/>
      <c r="AL476" s="1"/>
      <c r="AM476" s="28"/>
      <c r="AN476" s="57"/>
      <c r="AO476" s="1"/>
      <c r="AP476" s="28"/>
      <c r="AQ476" s="36"/>
      <c r="AR476" s="28"/>
      <c r="AS476" s="1"/>
      <c r="AT476" s="28"/>
      <c r="AU476" s="1"/>
      <c r="AV476" s="28"/>
      <c r="AW476" s="37"/>
      <c r="AX476" s="1"/>
      <c r="AY476" s="28"/>
      <c r="AZ476" s="1"/>
      <c r="BA476" s="28"/>
      <c r="BB476" s="1"/>
      <c r="BC476" s="28"/>
      <c r="BD476" s="1"/>
      <c r="BE476" s="28"/>
      <c r="BF476" s="1"/>
      <c r="BG476" s="37"/>
      <c r="BH476" s="1"/>
      <c r="BI476" s="1"/>
      <c r="BJ476" s="1"/>
      <c r="BK476" s="98">
        <f>MAX(L476:BJ476)</f>
        <v>0</v>
      </c>
      <c r="BL476" s="98">
        <f>MIN(L476:BK476)</f>
        <v>0</v>
      </c>
      <c r="BM476" s="81" t="e">
        <f>IF(BL476="","",VLOOKUP(BL476,評価表!$B$3:$C$15,2))</f>
        <v>#N/A</v>
      </c>
      <c r="BN476" s="98">
        <f>BK476-BL476</f>
        <v>0</v>
      </c>
      <c r="BO476" s="98" t="str">
        <f>E476</f>
        <v>たが　ひろのしん</v>
      </c>
    </row>
    <row r="477" spans="1:67" ht="20.100000000000001" customHeight="1">
      <c r="A477" s="62">
        <v>87</v>
      </c>
      <c r="B477" s="64" t="s">
        <v>539</v>
      </c>
      <c r="C477" s="65" t="s">
        <v>73</v>
      </c>
      <c r="D477" s="65" t="s">
        <v>142</v>
      </c>
      <c r="E477" s="62" t="s">
        <v>540</v>
      </c>
      <c r="F477" s="62" t="s">
        <v>36</v>
      </c>
      <c r="G477" s="78">
        <v>40978</v>
      </c>
      <c r="H477" s="62">
        <f ca="1">DATEDIF($G477,TODAY(),"Y")</f>
        <v>12</v>
      </c>
      <c r="I477" s="82" t="str">
        <f ca="1">CHOOSE(DATEDIF(G477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77" s="67" t="s">
        <v>352</v>
      </c>
      <c r="K477" s="69" t="s">
        <v>31</v>
      </c>
      <c r="L477" s="1">
        <v>10.37</v>
      </c>
      <c r="M477" s="28" t="s">
        <v>10</v>
      </c>
      <c r="N477" s="1"/>
      <c r="O477" s="28" t="s">
        <v>1634</v>
      </c>
      <c r="P477" s="1"/>
      <c r="Q477" s="28" t="s">
        <v>1634</v>
      </c>
      <c r="R477" s="57" t="s">
        <v>35</v>
      </c>
      <c r="S477" s="1">
        <v>9.98</v>
      </c>
      <c r="T477" s="28" t="s">
        <v>9</v>
      </c>
      <c r="U477" s="1">
        <v>10.1</v>
      </c>
      <c r="V477" s="28" t="s">
        <v>10</v>
      </c>
      <c r="W477" s="1"/>
      <c r="X477" s="28" t="s">
        <v>1634</v>
      </c>
      <c r="Y477" s="1">
        <v>9.8800000000000008</v>
      </c>
      <c r="Z477" s="28" t="s">
        <v>9</v>
      </c>
      <c r="AA477" s="1"/>
      <c r="AB477" s="28" t="s">
        <v>1634</v>
      </c>
      <c r="AC477" s="57" t="s">
        <v>33</v>
      </c>
      <c r="AD477" s="1">
        <v>9.67</v>
      </c>
      <c r="AE477" s="28" t="s">
        <v>9</v>
      </c>
      <c r="AF477" s="1">
        <v>9.73</v>
      </c>
      <c r="AG477" s="28" t="s">
        <v>9</v>
      </c>
      <c r="AH477" s="1">
        <v>9.94</v>
      </c>
      <c r="AI477" s="28" t="s">
        <v>9</v>
      </c>
      <c r="AJ477" s="1">
        <v>9.81</v>
      </c>
      <c r="AK477" s="28" t="s">
        <v>9</v>
      </c>
      <c r="AL477" s="1"/>
      <c r="AM477" s="28" t="s">
        <v>1634</v>
      </c>
      <c r="AN477" s="57"/>
      <c r="AO477" s="1"/>
      <c r="AP477" s="28" t="s">
        <v>1634</v>
      </c>
      <c r="AQ477" s="1"/>
      <c r="AR477" s="28" t="s">
        <v>1634</v>
      </c>
      <c r="AS477" s="1" t="str">
        <f>IF(AR477="","",VLOOKUP(AR477,評価表!$B$2:$C$15,2))</f>
        <v/>
      </c>
      <c r="AT477" s="28" t="s">
        <v>1634</v>
      </c>
      <c r="AU477" s="1" t="str">
        <f>IF(AT477="","",VLOOKUP(AT477,評価表!$B$2:$C$15,2))</f>
        <v/>
      </c>
      <c r="AV477" s="28" t="s">
        <v>1634</v>
      </c>
      <c r="AW477" s="57"/>
      <c r="AX477" s="1"/>
      <c r="AY477" s="28" t="s">
        <v>1634</v>
      </c>
      <c r="AZ477" s="1" t="str">
        <f>IF(AY477="","",VLOOKUP(AY477,評価表!$B$2:$C$15,2))</f>
        <v/>
      </c>
      <c r="BA477" s="28" t="s">
        <v>1634</v>
      </c>
      <c r="BB477" s="1" t="str">
        <f>IF(BA477="","",VLOOKUP(BA477,評価表!$B$2:$C$15,2))</f>
        <v/>
      </c>
      <c r="BC477" s="28" t="s">
        <v>1634</v>
      </c>
      <c r="BD477" s="1" t="str">
        <f>IF(BC477="","",VLOOKUP(BC477,評価表!$B$2:$C$15,2))</f>
        <v/>
      </c>
      <c r="BE477" s="28" t="s">
        <v>1634</v>
      </c>
      <c r="BF477" s="1" t="str">
        <f>IF(BE477="","",VLOOKUP(BE477,評価表!$B$2:$C$15,2))</f>
        <v/>
      </c>
      <c r="BG477" s="57"/>
      <c r="BH477" s="1"/>
      <c r="BI477" s="1"/>
      <c r="BJ477" s="1"/>
      <c r="BK477" s="98">
        <f>MAX(L477:BJ477)</f>
        <v>10.37</v>
      </c>
      <c r="BL477" s="98">
        <f>MIN(L477:BK477)</f>
        <v>9.67</v>
      </c>
      <c r="BM477" s="81" t="str">
        <f>IF(BL477="","",VLOOKUP(BL477,評価表!$B$3:$C$15,2))</f>
        <v>☆６</v>
      </c>
      <c r="BN477" s="98">
        <f>BK477-BL477</f>
        <v>0.69999999999999929</v>
      </c>
      <c r="BO477" s="98" t="str">
        <f>E477</f>
        <v>すずき みお</v>
      </c>
    </row>
    <row r="478" spans="1:67" ht="20.100000000000001" hidden="1" customHeight="1">
      <c r="A478" s="62">
        <v>476</v>
      </c>
      <c r="B478" s="73" t="s">
        <v>325</v>
      </c>
      <c r="C478" s="62" t="s">
        <v>1379</v>
      </c>
      <c r="D478" s="62" t="s">
        <v>150</v>
      </c>
      <c r="E478" s="62" t="s">
        <v>1380</v>
      </c>
      <c r="F478" s="62" t="s">
        <v>32</v>
      </c>
      <c r="G478" s="78">
        <v>41766</v>
      </c>
      <c r="H478" s="74">
        <f ca="1">DATEDIF($G478,TODAY(),"Y")</f>
        <v>10</v>
      </c>
      <c r="I478" s="82" t="str">
        <f ca="1">CHOOSE(DATEDIF(G478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78" s="62" t="s">
        <v>730</v>
      </c>
      <c r="K478" s="70"/>
      <c r="L478" s="1"/>
      <c r="M478" s="28"/>
      <c r="N478" s="1"/>
      <c r="O478" s="28"/>
      <c r="P478" s="1"/>
      <c r="Q478" s="28"/>
      <c r="R478" s="37"/>
      <c r="S478" s="1"/>
      <c r="T478" s="28"/>
      <c r="U478" s="1"/>
      <c r="V478" s="28"/>
      <c r="W478" s="1"/>
      <c r="X478" s="28"/>
      <c r="Y478" s="1"/>
      <c r="Z478" s="28"/>
      <c r="AA478" s="1"/>
      <c r="AB478" s="28"/>
      <c r="AC478" s="37"/>
      <c r="AD478" s="1"/>
      <c r="AE478" s="28"/>
      <c r="AF478" s="1"/>
      <c r="AG478" s="28"/>
      <c r="AH478" s="1"/>
      <c r="AI478" s="28"/>
      <c r="AJ478" s="1"/>
      <c r="AK478" s="28"/>
      <c r="AL478" s="1"/>
      <c r="AM478" s="28"/>
      <c r="AN478" s="57"/>
      <c r="AO478" s="1"/>
      <c r="AP478" s="28"/>
      <c r="AQ478" s="36"/>
      <c r="AR478" s="28"/>
      <c r="AS478" s="1"/>
      <c r="AT478" s="28"/>
      <c r="AU478" s="1"/>
      <c r="AV478" s="28"/>
      <c r="AW478" s="37"/>
      <c r="AX478" s="1"/>
      <c r="AY478" s="28"/>
      <c r="AZ478" s="1"/>
      <c r="BA478" s="28"/>
      <c r="BB478" s="1"/>
      <c r="BC478" s="28"/>
      <c r="BD478" s="1"/>
      <c r="BE478" s="28"/>
      <c r="BF478" s="1"/>
      <c r="BG478" s="37"/>
      <c r="BH478" s="1"/>
      <c r="BI478" s="1"/>
      <c r="BJ478" s="1"/>
      <c r="BK478" s="98">
        <f>MAX(L478:BJ478)</f>
        <v>0</v>
      </c>
      <c r="BL478" s="98">
        <f>MIN(L478:BK478)</f>
        <v>0</v>
      </c>
      <c r="BM478" s="81" t="e">
        <f>IF(BL478="","",VLOOKUP(BL478,評価表!$B$3:$C$15,2))</f>
        <v>#N/A</v>
      </c>
      <c r="BN478" s="98">
        <f>BK478-BL478</f>
        <v>0</v>
      </c>
      <c r="BO478" s="98" t="str">
        <f>E478</f>
        <v>ひさずみ　だいじろう</v>
      </c>
    </row>
    <row r="479" spans="1:67" ht="20.100000000000001" hidden="1" customHeight="1">
      <c r="A479" s="62">
        <v>477</v>
      </c>
      <c r="B479" s="73" t="s">
        <v>1237</v>
      </c>
      <c r="C479" s="62" t="s">
        <v>1381</v>
      </c>
      <c r="D479" s="62" t="s">
        <v>148</v>
      </c>
      <c r="E479" s="62" t="s">
        <v>1382</v>
      </c>
      <c r="F479" s="62" t="s">
        <v>32</v>
      </c>
      <c r="G479" s="78">
        <v>41793</v>
      </c>
      <c r="H479" s="74">
        <f ca="1">DATEDIF($G479,TODAY(),"Y")</f>
        <v>10</v>
      </c>
      <c r="I479" s="82" t="str">
        <f ca="1">CHOOSE(DATEDIF(G479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79" s="62" t="s">
        <v>1383</v>
      </c>
      <c r="K479" s="70"/>
      <c r="L479" s="1"/>
      <c r="M479" s="28"/>
      <c r="N479" s="1"/>
      <c r="O479" s="28"/>
      <c r="P479" s="1"/>
      <c r="Q479" s="28"/>
      <c r="R479" s="37"/>
      <c r="S479" s="1"/>
      <c r="T479" s="28"/>
      <c r="U479" s="1"/>
      <c r="V479" s="28"/>
      <c r="W479" s="1"/>
      <c r="X479" s="28"/>
      <c r="Y479" s="1"/>
      <c r="Z479" s="28"/>
      <c r="AA479" s="1"/>
      <c r="AB479" s="28"/>
      <c r="AC479" s="37"/>
      <c r="AD479" s="1"/>
      <c r="AE479" s="28"/>
      <c r="AF479" s="1"/>
      <c r="AG479" s="28"/>
      <c r="AH479" s="1"/>
      <c r="AI479" s="28"/>
      <c r="AJ479" s="1"/>
      <c r="AK479" s="28"/>
      <c r="AL479" s="1"/>
      <c r="AM479" s="28"/>
      <c r="AN479" s="57"/>
      <c r="AO479" s="1"/>
      <c r="AP479" s="28"/>
      <c r="AQ479" s="36"/>
      <c r="AR479" s="28"/>
      <c r="AS479" s="1"/>
      <c r="AT479" s="28"/>
      <c r="AU479" s="1"/>
      <c r="AV479" s="28"/>
      <c r="AW479" s="37"/>
      <c r="AX479" s="1"/>
      <c r="AY479" s="28"/>
      <c r="AZ479" s="1"/>
      <c r="BA479" s="28"/>
      <c r="BB479" s="1"/>
      <c r="BC479" s="28"/>
      <c r="BD479" s="1"/>
      <c r="BE479" s="28"/>
      <c r="BF479" s="1"/>
      <c r="BG479" s="37"/>
      <c r="BH479" s="1"/>
      <c r="BI479" s="1"/>
      <c r="BJ479" s="1"/>
      <c r="BK479" s="98">
        <f>MAX(L479:BJ479)</f>
        <v>0</v>
      </c>
      <c r="BL479" s="98">
        <f>MIN(L479:BK479)</f>
        <v>0</v>
      </c>
      <c r="BM479" s="81" t="e">
        <f>IF(BL479="","",VLOOKUP(BL479,評価表!$B$3:$C$15,2))</f>
        <v>#N/A</v>
      </c>
      <c r="BN479" s="98">
        <f>BK479-BL479</f>
        <v>0</v>
      </c>
      <c r="BO479" s="98" t="str">
        <f>E479</f>
        <v>たきたれお</v>
      </c>
    </row>
    <row r="480" spans="1:67" ht="20.100000000000001" hidden="1" customHeight="1">
      <c r="A480" s="62">
        <v>478</v>
      </c>
      <c r="B480" s="73" t="s">
        <v>325</v>
      </c>
      <c r="C480" s="65" t="s">
        <v>1384</v>
      </c>
      <c r="D480" s="62" t="s">
        <v>1109</v>
      </c>
      <c r="E480" s="62" t="s">
        <v>1385</v>
      </c>
      <c r="F480" s="62" t="s">
        <v>36</v>
      </c>
      <c r="G480" s="84">
        <v>27915</v>
      </c>
      <c r="H480" s="74">
        <f ca="1">DATEDIF($G480,TODAY(),"Y")</f>
        <v>48</v>
      </c>
      <c r="I480" s="82" t="str">
        <f ca="1">CHOOSE(DATEDIF(G480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80" s="62"/>
      <c r="K480" s="70"/>
      <c r="L480" s="1"/>
      <c r="M480" s="28" t="str">
        <f>IF(L480="","",VLOOKUP(L480,評価表!$B$2:$C$15,2))</f>
        <v/>
      </c>
      <c r="N480" s="1"/>
      <c r="O480" s="28" t="s">
        <v>1634</v>
      </c>
      <c r="P480" s="1"/>
      <c r="Q480" s="28" t="s">
        <v>1634</v>
      </c>
      <c r="R480" s="37"/>
      <c r="S480" s="1"/>
      <c r="T480" s="28" t="s">
        <v>1634</v>
      </c>
      <c r="U480" s="1"/>
      <c r="V480" s="28" t="s">
        <v>1634</v>
      </c>
      <c r="W480" s="1"/>
      <c r="X480" s="28" t="s">
        <v>1634</v>
      </c>
      <c r="Y480" s="1"/>
      <c r="Z480" s="28" t="s">
        <v>1634</v>
      </c>
      <c r="AA480" s="1"/>
      <c r="AB480" s="28" t="s">
        <v>1634</v>
      </c>
      <c r="AC480" s="37"/>
      <c r="AD480" s="1"/>
      <c r="AE480" s="28" t="s">
        <v>1634</v>
      </c>
      <c r="AF480" s="1"/>
      <c r="AG480" s="28" t="s">
        <v>1634</v>
      </c>
      <c r="AH480" s="1"/>
      <c r="AI480" s="28" t="s">
        <v>1634</v>
      </c>
      <c r="AJ480" s="1"/>
      <c r="AK480" s="28" t="s">
        <v>1634</v>
      </c>
      <c r="AL480" s="1"/>
      <c r="AM480" s="28" t="s">
        <v>1634</v>
      </c>
      <c r="AN480" s="37"/>
      <c r="AO480" s="1"/>
      <c r="AP480" s="28" t="s">
        <v>1634</v>
      </c>
      <c r="AQ480" s="36"/>
      <c r="AR480" s="28" t="s">
        <v>1634</v>
      </c>
      <c r="AS480" s="36" t="str">
        <f>IF(AR480="","",VLOOKUP(AR480,評価表!$B$2:$C$15,2))</f>
        <v/>
      </c>
      <c r="AT480" s="28" t="s">
        <v>1634</v>
      </c>
      <c r="AU480" s="36" t="str">
        <f>IF(AT480="","",VLOOKUP(AT480,評価表!$B$2:$C$15,2))</f>
        <v/>
      </c>
      <c r="AV480" s="28" t="s">
        <v>1634</v>
      </c>
      <c r="AW480" s="37"/>
      <c r="AX480" s="36" t="str">
        <f>IF(AV480="","",VLOOKUP(AV480,評価表!$B$2:$C$15,2))</f>
        <v/>
      </c>
      <c r="AY480" s="28" t="s">
        <v>1634</v>
      </c>
      <c r="AZ480" s="36" t="str">
        <f>IF(AY480="","",VLOOKUP(AY480,評価表!$B$2:$C$15,2))</f>
        <v/>
      </c>
      <c r="BA480" s="28" t="s">
        <v>1634</v>
      </c>
      <c r="BB480" s="36" t="str">
        <f>IF(BA480="","",VLOOKUP(BA480,評価表!$B$2:$C$15,2))</f>
        <v/>
      </c>
      <c r="BC480" s="28" t="s">
        <v>1634</v>
      </c>
      <c r="BD480" s="36" t="str">
        <f>IF(BC480="","",VLOOKUP(BC480,評価表!$B$2:$C$15,2))</f>
        <v/>
      </c>
      <c r="BE480" s="28" t="s">
        <v>1634</v>
      </c>
      <c r="BF480" s="36" t="str">
        <f>IF(BE480="","",VLOOKUP(BE480,評価表!$B$2:$C$15,2))</f>
        <v/>
      </c>
      <c r="BG480" s="37"/>
      <c r="BH480" s="36"/>
      <c r="BI480" s="36"/>
      <c r="BJ480" s="36"/>
      <c r="BK480" s="98">
        <f>MAX(L480:BJ480)</f>
        <v>0</v>
      </c>
      <c r="BL480" s="98">
        <f>MIN(L480:BK480)</f>
        <v>0</v>
      </c>
      <c r="BM480" s="81" t="e">
        <f>IF(BL480="","",VLOOKUP(BL480,評価表!$B$3:$C$15,2))</f>
        <v>#N/A</v>
      </c>
      <c r="BN480" s="98">
        <f>BK480-BL480</f>
        <v>0</v>
      </c>
      <c r="BO480" s="98" t="str">
        <f>E480</f>
        <v>さくま　まほ　</v>
      </c>
    </row>
    <row r="481" spans="1:67" ht="20.100000000000001" hidden="1" customHeight="1">
      <c r="A481" s="62">
        <v>479</v>
      </c>
      <c r="B481" s="73" t="s">
        <v>325</v>
      </c>
      <c r="C481" s="65" t="s">
        <v>1386</v>
      </c>
      <c r="D481" s="62" t="s">
        <v>1109</v>
      </c>
      <c r="E481" s="62" t="s">
        <v>1387</v>
      </c>
      <c r="F481" s="62" t="s">
        <v>32</v>
      </c>
      <c r="G481" s="84">
        <v>41253</v>
      </c>
      <c r="H481" s="74">
        <f ca="1">DATEDIF($G481,TODAY(),"Y")</f>
        <v>11</v>
      </c>
      <c r="I481" s="82" t="str">
        <f ca="1">CHOOSE(DATEDIF(G481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81" s="62"/>
      <c r="K481" s="70"/>
      <c r="L481" s="1"/>
      <c r="M481" s="28" t="str">
        <f>IF(L481="","",VLOOKUP(L481,評価表!$B$2:$C$15,2))</f>
        <v/>
      </c>
      <c r="N481" s="1"/>
      <c r="O481" s="28" t="s">
        <v>1634</v>
      </c>
      <c r="P481" s="1"/>
      <c r="Q481" s="28" t="s">
        <v>1634</v>
      </c>
      <c r="R481" s="37"/>
      <c r="S481" s="1"/>
      <c r="T481" s="28" t="s">
        <v>1634</v>
      </c>
      <c r="U481" s="1"/>
      <c r="V481" s="28" t="s">
        <v>1634</v>
      </c>
      <c r="W481" s="1"/>
      <c r="X481" s="28" t="s">
        <v>1634</v>
      </c>
      <c r="Y481" s="1"/>
      <c r="Z481" s="28" t="s">
        <v>1634</v>
      </c>
      <c r="AA481" s="1"/>
      <c r="AB481" s="28" t="s">
        <v>1634</v>
      </c>
      <c r="AC481" s="37"/>
      <c r="AD481" s="1"/>
      <c r="AE481" s="28" t="s">
        <v>1634</v>
      </c>
      <c r="AF481" s="1"/>
      <c r="AG481" s="28" t="s">
        <v>1634</v>
      </c>
      <c r="AH481" s="1"/>
      <c r="AI481" s="28" t="s">
        <v>1634</v>
      </c>
      <c r="AJ481" s="1"/>
      <c r="AK481" s="28" t="s">
        <v>1634</v>
      </c>
      <c r="AL481" s="1"/>
      <c r="AM481" s="28" t="s">
        <v>1634</v>
      </c>
      <c r="AN481" s="37"/>
      <c r="AO481" s="1"/>
      <c r="AP481" s="28" t="s">
        <v>1634</v>
      </c>
      <c r="AQ481" s="36"/>
      <c r="AR481" s="28" t="s">
        <v>1634</v>
      </c>
      <c r="AS481" s="36" t="str">
        <f>IF(AR481="","",VLOOKUP(AR481,評価表!$B$2:$C$15,2))</f>
        <v/>
      </c>
      <c r="AT481" s="28" t="s">
        <v>1634</v>
      </c>
      <c r="AU481" s="36" t="str">
        <f>IF(AT481="","",VLOOKUP(AT481,評価表!$B$2:$C$15,2))</f>
        <v/>
      </c>
      <c r="AV481" s="28" t="s">
        <v>1634</v>
      </c>
      <c r="AW481" s="37"/>
      <c r="AX481" s="36" t="str">
        <f>IF(AV481="","",VLOOKUP(AV481,評価表!$B$2:$C$15,2))</f>
        <v/>
      </c>
      <c r="AY481" s="28" t="s">
        <v>1634</v>
      </c>
      <c r="AZ481" s="36" t="str">
        <f>IF(AY481="","",VLOOKUP(AY481,評価表!$B$2:$C$15,2))</f>
        <v/>
      </c>
      <c r="BA481" s="28" t="s">
        <v>1634</v>
      </c>
      <c r="BB481" s="36" t="str">
        <f>IF(BA481="","",VLOOKUP(BA481,評価表!$B$2:$C$15,2))</f>
        <v/>
      </c>
      <c r="BC481" s="28" t="s">
        <v>1634</v>
      </c>
      <c r="BD481" s="36" t="str">
        <f>IF(BC481="","",VLOOKUP(BC481,評価表!$B$2:$C$15,2))</f>
        <v/>
      </c>
      <c r="BE481" s="28" t="s">
        <v>1634</v>
      </c>
      <c r="BF481" s="36" t="str">
        <f>IF(BE481="","",VLOOKUP(BE481,評価表!$B$2:$C$15,2))</f>
        <v/>
      </c>
      <c r="BG481" s="37"/>
      <c r="BH481" s="36"/>
      <c r="BI481" s="36"/>
      <c r="BJ481" s="36"/>
      <c r="BK481" s="98">
        <f>MAX(L481:BJ481)</f>
        <v>0</v>
      </c>
      <c r="BL481" s="98">
        <f>MIN(L481:BK481)</f>
        <v>0</v>
      </c>
      <c r="BM481" s="81" t="e">
        <f>IF(BL481="","",VLOOKUP(BL481,評価表!$B$3:$C$15,2))</f>
        <v>#N/A</v>
      </c>
      <c r="BN481" s="98">
        <f>BK481-BL481</f>
        <v>0</v>
      </c>
      <c r="BO481" s="98" t="str">
        <f>E481</f>
        <v>さくま　けい</v>
      </c>
    </row>
    <row r="482" spans="1:67" ht="20.100000000000001" hidden="1" customHeight="1">
      <c r="A482" s="62">
        <v>480</v>
      </c>
      <c r="B482" s="73" t="s">
        <v>1234</v>
      </c>
      <c r="C482" s="65" t="s">
        <v>1388</v>
      </c>
      <c r="D482" s="62" t="s">
        <v>1109</v>
      </c>
      <c r="E482" s="62" t="s">
        <v>1389</v>
      </c>
      <c r="F482" s="62" t="s">
        <v>36</v>
      </c>
      <c r="G482" s="83">
        <v>39695</v>
      </c>
      <c r="H482" s="74">
        <f ca="1">DATEDIF($G482,TODAY(),"Y")</f>
        <v>15</v>
      </c>
      <c r="I482" s="82" t="str">
        <f ca="1">CHOOSE(DATEDIF(G482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高1</v>
      </c>
      <c r="J482" s="62"/>
      <c r="K482" s="70"/>
      <c r="L482" s="1"/>
      <c r="M482" s="28" t="str">
        <f>IF(L482="","",VLOOKUP(L482,評価表!$B$2:$C$15,2))</f>
        <v/>
      </c>
      <c r="N482" s="1"/>
      <c r="O482" s="28" t="s">
        <v>1634</v>
      </c>
      <c r="P482" s="1"/>
      <c r="Q482" s="28" t="s">
        <v>1634</v>
      </c>
      <c r="R482" s="37"/>
      <c r="S482" s="1"/>
      <c r="T482" s="28" t="s">
        <v>1634</v>
      </c>
      <c r="U482" s="1"/>
      <c r="V482" s="28" t="s">
        <v>1634</v>
      </c>
      <c r="W482" s="1"/>
      <c r="X482" s="28" t="s">
        <v>1634</v>
      </c>
      <c r="Y482" s="1"/>
      <c r="Z482" s="28" t="s">
        <v>1634</v>
      </c>
      <c r="AA482" s="1"/>
      <c r="AB482" s="28" t="s">
        <v>1634</v>
      </c>
      <c r="AC482" s="37"/>
      <c r="AD482" s="1"/>
      <c r="AE482" s="28" t="s">
        <v>1634</v>
      </c>
      <c r="AF482" s="1"/>
      <c r="AG482" s="28" t="s">
        <v>1634</v>
      </c>
      <c r="AH482" s="1"/>
      <c r="AI482" s="28" t="s">
        <v>1634</v>
      </c>
      <c r="AJ482" s="1"/>
      <c r="AK482" s="28" t="s">
        <v>1634</v>
      </c>
      <c r="AL482" s="1"/>
      <c r="AM482" s="28" t="s">
        <v>1634</v>
      </c>
      <c r="AN482" s="37"/>
      <c r="AO482" s="1"/>
      <c r="AP482" s="28" t="s">
        <v>1634</v>
      </c>
      <c r="AQ482" s="36"/>
      <c r="AR482" s="28" t="s">
        <v>1634</v>
      </c>
      <c r="AS482" s="36" t="str">
        <f>IF(AR482="","",VLOOKUP(AR482,評価表!$B$2:$C$15,2))</f>
        <v/>
      </c>
      <c r="AT482" s="28" t="s">
        <v>1634</v>
      </c>
      <c r="AU482" s="36" t="str">
        <f>IF(AT482="","",VLOOKUP(AT482,評価表!$B$2:$C$15,2))</f>
        <v/>
      </c>
      <c r="AV482" s="28" t="s">
        <v>1634</v>
      </c>
      <c r="AW482" s="37"/>
      <c r="AX482" s="36" t="str">
        <f>IF(AV482="","",VLOOKUP(AV482,評価表!$B$2:$C$15,2))</f>
        <v/>
      </c>
      <c r="AY482" s="28" t="s">
        <v>1634</v>
      </c>
      <c r="AZ482" s="36" t="str">
        <f>IF(AY482="","",VLOOKUP(AY482,評価表!$B$2:$C$15,2))</f>
        <v/>
      </c>
      <c r="BA482" s="28" t="s">
        <v>1634</v>
      </c>
      <c r="BB482" s="36" t="str">
        <f>IF(BA482="","",VLOOKUP(BA482,評価表!$B$2:$C$15,2))</f>
        <v/>
      </c>
      <c r="BC482" s="28" t="s">
        <v>1634</v>
      </c>
      <c r="BD482" s="36" t="str">
        <f>IF(BC482="","",VLOOKUP(BC482,評価表!$B$2:$C$15,2))</f>
        <v/>
      </c>
      <c r="BE482" s="28" t="s">
        <v>1634</v>
      </c>
      <c r="BF482" s="36" t="str">
        <f>IF(BE482="","",VLOOKUP(BE482,評価表!$B$2:$C$15,2))</f>
        <v/>
      </c>
      <c r="BG482" s="37"/>
      <c r="BH482" s="36"/>
      <c r="BI482" s="36"/>
      <c r="BJ482" s="36"/>
      <c r="BK482" s="98">
        <f>MAX(L482:BJ482)</f>
        <v>0</v>
      </c>
      <c r="BL482" s="98">
        <f>MIN(L482:BK482)</f>
        <v>0</v>
      </c>
      <c r="BM482" s="81" t="e">
        <f>IF(BL482="","",VLOOKUP(BL482,評価表!$B$3:$C$15,2))</f>
        <v>#N/A</v>
      </c>
      <c r="BN482" s="98">
        <f>BK482-BL482</f>
        <v>0</v>
      </c>
      <c r="BO482" s="98" t="str">
        <f>E482</f>
        <v>ましの　さほ</v>
      </c>
    </row>
    <row r="483" spans="1:67" ht="20.100000000000001" hidden="1" customHeight="1">
      <c r="A483" s="62">
        <v>481</v>
      </c>
      <c r="B483" s="73" t="s">
        <v>1360</v>
      </c>
      <c r="C483" s="62" t="s">
        <v>1390</v>
      </c>
      <c r="D483" s="62" t="s">
        <v>142</v>
      </c>
      <c r="E483" s="62" t="s">
        <v>1391</v>
      </c>
      <c r="F483" s="62" t="s">
        <v>32</v>
      </c>
      <c r="G483" s="78">
        <v>42152</v>
      </c>
      <c r="H483" s="74">
        <f ca="1">DATEDIF($G483,TODAY(),"Y")</f>
        <v>9</v>
      </c>
      <c r="I483" s="82" t="str">
        <f ca="1">CHOOSE(DATEDIF(G483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483" s="62" t="s">
        <v>573</v>
      </c>
      <c r="K483" s="70"/>
      <c r="L483" s="1"/>
      <c r="M483" s="28"/>
      <c r="N483" s="1"/>
      <c r="O483" s="28"/>
      <c r="P483" s="1"/>
      <c r="Q483" s="28"/>
      <c r="R483" s="37"/>
      <c r="S483" s="1"/>
      <c r="T483" s="28"/>
      <c r="U483" s="1"/>
      <c r="V483" s="28"/>
      <c r="W483" s="1"/>
      <c r="X483" s="28"/>
      <c r="Y483" s="1"/>
      <c r="Z483" s="28"/>
      <c r="AA483" s="1"/>
      <c r="AB483" s="28"/>
      <c r="AC483" s="37"/>
      <c r="AD483" s="1"/>
      <c r="AE483" s="28"/>
      <c r="AF483" s="1"/>
      <c r="AG483" s="28"/>
      <c r="AH483" s="1"/>
      <c r="AI483" s="28"/>
      <c r="AJ483" s="1"/>
      <c r="AK483" s="28"/>
      <c r="AL483" s="1"/>
      <c r="AM483" s="28"/>
      <c r="AN483" s="57"/>
      <c r="AO483" s="1"/>
      <c r="AP483" s="28"/>
      <c r="AQ483" s="36"/>
      <c r="AR483" s="28"/>
      <c r="AS483" s="1"/>
      <c r="AT483" s="28"/>
      <c r="AU483" s="1"/>
      <c r="AV483" s="28"/>
      <c r="AW483" s="37"/>
      <c r="AX483" s="1"/>
      <c r="AY483" s="28"/>
      <c r="AZ483" s="1"/>
      <c r="BA483" s="28"/>
      <c r="BB483" s="1"/>
      <c r="BC483" s="28"/>
      <c r="BD483" s="1"/>
      <c r="BE483" s="28"/>
      <c r="BF483" s="1"/>
      <c r="BG483" s="37"/>
      <c r="BH483" s="1"/>
      <c r="BI483" s="1"/>
      <c r="BJ483" s="1"/>
      <c r="BK483" s="98">
        <f>MAX(L483:BJ483)</f>
        <v>0</v>
      </c>
      <c r="BL483" s="98">
        <f>MIN(L483:BK483)</f>
        <v>0</v>
      </c>
      <c r="BM483" s="81" t="e">
        <f>IF(BL483="","",VLOOKUP(BL483,評価表!$B$3:$C$15,2))</f>
        <v>#N/A</v>
      </c>
      <c r="BN483" s="98">
        <f>BK483-BL483</f>
        <v>0</v>
      </c>
      <c r="BO483" s="98" t="str">
        <f>E483</f>
        <v>やまもと　えいと</v>
      </c>
    </row>
    <row r="484" spans="1:67" ht="20.100000000000001" hidden="1" customHeight="1">
      <c r="A484" s="62">
        <v>482</v>
      </c>
      <c r="B484" s="73" t="s">
        <v>366</v>
      </c>
      <c r="C484" s="65" t="s">
        <v>1392</v>
      </c>
      <c r="D484" s="62" t="s">
        <v>1109</v>
      </c>
      <c r="E484" s="62" t="s">
        <v>1393</v>
      </c>
      <c r="F484" s="62" t="s">
        <v>32</v>
      </c>
      <c r="G484" s="83">
        <v>28320</v>
      </c>
      <c r="H484" s="74">
        <f ca="1">DATEDIF($G484,TODAY(),"Y")</f>
        <v>46</v>
      </c>
      <c r="I484" s="82" t="str">
        <f ca="1">CHOOSE(DATEDIF(G484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84" s="62"/>
      <c r="K484" s="70"/>
      <c r="L484" s="1"/>
      <c r="M484" s="28" t="str">
        <f>IF(L484="","",VLOOKUP(L484,評価表!$B$2:$C$15,2))</f>
        <v/>
      </c>
      <c r="N484" s="1"/>
      <c r="O484" s="28" t="s">
        <v>1634</v>
      </c>
      <c r="P484" s="1"/>
      <c r="Q484" s="28" t="s">
        <v>1634</v>
      </c>
      <c r="R484" s="37"/>
      <c r="S484" s="1"/>
      <c r="T484" s="28" t="s">
        <v>1634</v>
      </c>
      <c r="U484" s="1"/>
      <c r="V484" s="28" t="s">
        <v>1634</v>
      </c>
      <c r="W484" s="1"/>
      <c r="X484" s="28" t="s">
        <v>1634</v>
      </c>
      <c r="Y484" s="1"/>
      <c r="Z484" s="28" t="s">
        <v>1634</v>
      </c>
      <c r="AA484" s="1"/>
      <c r="AB484" s="28" t="s">
        <v>1634</v>
      </c>
      <c r="AC484" s="37"/>
      <c r="AD484" s="1"/>
      <c r="AE484" s="28" t="s">
        <v>1634</v>
      </c>
      <c r="AF484" s="1"/>
      <c r="AG484" s="28" t="s">
        <v>1634</v>
      </c>
      <c r="AH484" s="1"/>
      <c r="AI484" s="28" t="s">
        <v>1634</v>
      </c>
      <c r="AJ484" s="1"/>
      <c r="AK484" s="28" t="s">
        <v>1634</v>
      </c>
      <c r="AL484" s="1"/>
      <c r="AM484" s="28" t="s">
        <v>1634</v>
      </c>
      <c r="AN484" s="37"/>
      <c r="AO484" s="1"/>
      <c r="AP484" s="28" t="s">
        <v>1634</v>
      </c>
      <c r="AQ484" s="36"/>
      <c r="AR484" s="28" t="s">
        <v>1634</v>
      </c>
      <c r="AS484" s="36" t="str">
        <f>IF(AR484="","",VLOOKUP(AR484,評価表!$B$2:$C$15,2))</f>
        <v/>
      </c>
      <c r="AT484" s="28" t="s">
        <v>1634</v>
      </c>
      <c r="AU484" s="36" t="str">
        <f>IF(AT484="","",VLOOKUP(AT484,評価表!$B$2:$C$15,2))</f>
        <v/>
      </c>
      <c r="AV484" s="28" t="s">
        <v>1634</v>
      </c>
      <c r="AW484" s="37"/>
      <c r="AX484" s="36" t="str">
        <f>IF(AV484="","",VLOOKUP(AV484,評価表!$B$2:$C$15,2))</f>
        <v/>
      </c>
      <c r="AY484" s="28" t="s">
        <v>1634</v>
      </c>
      <c r="AZ484" s="36" t="str">
        <f>IF(AY484="","",VLOOKUP(AY484,評価表!$B$2:$C$15,2))</f>
        <v/>
      </c>
      <c r="BA484" s="28" t="s">
        <v>1634</v>
      </c>
      <c r="BB484" s="36" t="str">
        <f>IF(BA484="","",VLOOKUP(BA484,評価表!$B$2:$C$15,2))</f>
        <v/>
      </c>
      <c r="BC484" s="28" t="s">
        <v>1634</v>
      </c>
      <c r="BD484" s="36" t="str">
        <f>IF(BC484="","",VLOOKUP(BC484,評価表!$B$2:$C$15,2))</f>
        <v/>
      </c>
      <c r="BE484" s="28" t="s">
        <v>1634</v>
      </c>
      <c r="BF484" s="36" t="str">
        <f>IF(BE484="","",VLOOKUP(BE484,評価表!$B$2:$C$15,2))</f>
        <v/>
      </c>
      <c r="BG484" s="37"/>
      <c r="BH484" s="36"/>
      <c r="BI484" s="36"/>
      <c r="BJ484" s="36"/>
      <c r="BK484" s="98">
        <f>MAX(L484:BJ484)</f>
        <v>0</v>
      </c>
      <c r="BL484" s="98">
        <f>MIN(L484:BK484)</f>
        <v>0</v>
      </c>
      <c r="BM484" s="81" t="e">
        <f>IF(BL484="","",VLOOKUP(BL484,評価表!$B$3:$C$15,2))</f>
        <v>#N/A</v>
      </c>
      <c r="BN484" s="98">
        <f>BK484-BL484</f>
        <v>0</v>
      </c>
      <c r="BO484" s="98" t="str">
        <f>E484</f>
        <v>あんどうひろし</v>
      </c>
    </row>
    <row r="485" spans="1:67" ht="20.100000000000001" hidden="1" customHeight="1">
      <c r="A485" s="62">
        <v>483</v>
      </c>
      <c r="B485" s="73" t="s">
        <v>366</v>
      </c>
      <c r="C485" s="65" t="s">
        <v>1394</v>
      </c>
      <c r="D485" s="62" t="s">
        <v>1109</v>
      </c>
      <c r="E485" s="62" t="s">
        <v>1395</v>
      </c>
      <c r="F485" s="62" t="s">
        <v>36</v>
      </c>
      <c r="G485" s="83">
        <v>41144</v>
      </c>
      <c r="H485" s="74">
        <f ca="1">DATEDIF($G485,TODAY(),"Y")</f>
        <v>11</v>
      </c>
      <c r="I485" s="82" t="str">
        <f ca="1">CHOOSE(DATEDIF(G485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85" s="62"/>
      <c r="K485" s="70"/>
      <c r="L485" s="1"/>
      <c r="M485" s="28" t="str">
        <f>IF(L485="","",VLOOKUP(L485,評価表!$B$2:$C$15,2))</f>
        <v/>
      </c>
      <c r="N485" s="1"/>
      <c r="O485" s="28" t="s">
        <v>1634</v>
      </c>
      <c r="P485" s="1"/>
      <c r="Q485" s="28" t="s">
        <v>1634</v>
      </c>
      <c r="R485" s="37"/>
      <c r="S485" s="1"/>
      <c r="T485" s="28" t="s">
        <v>1634</v>
      </c>
      <c r="U485" s="1"/>
      <c r="V485" s="28" t="s">
        <v>1634</v>
      </c>
      <c r="W485" s="1"/>
      <c r="X485" s="28" t="s">
        <v>1634</v>
      </c>
      <c r="Y485" s="1"/>
      <c r="Z485" s="28" t="s">
        <v>1634</v>
      </c>
      <c r="AA485" s="1"/>
      <c r="AB485" s="28" t="s">
        <v>1634</v>
      </c>
      <c r="AC485" s="37"/>
      <c r="AD485" s="1"/>
      <c r="AE485" s="28" t="s">
        <v>1634</v>
      </c>
      <c r="AF485" s="1"/>
      <c r="AG485" s="28" t="s">
        <v>1634</v>
      </c>
      <c r="AH485" s="1"/>
      <c r="AI485" s="28" t="s">
        <v>1634</v>
      </c>
      <c r="AJ485" s="1"/>
      <c r="AK485" s="28" t="s">
        <v>1634</v>
      </c>
      <c r="AL485" s="1"/>
      <c r="AM485" s="28" t="s">
        <v>1634</v>
      </c>
      <c r="AN485" s="37"/>
      <c r="AO485" s="1"/>
      <c r="AP485" s="28" t="s">
        <v>1634</v>
      </c>
      <c r="AQ485" s="36"/>
      <c r="AR485" s="28" t="s">
        <v>1634</v>
      </c>
      <c r="AS485" s="36" t="str">
        <f>IF(AR485="","",VLOOKUP(AR485,評価表!$B$2:$C$15,2))</f>
        <v/>
      </c>
      <c r="AT485" s="28" t="s">
        <v>1634</v>
      </c>
      <c r="AU485" s="36" t="str">
        <f>IF(AT485="","",VLOOKUP(AT485,評価表!$B$2:$C$15,2))</f>
        <v/>
      </c>
      <c r="AV485" s="28" t="s">
        <v>1634</v>
      </c>
      <c r="AW485" s="37"/>
      <c r="AX485" s="36" t="str">
        <f>IF(AV485="","",VLOOKUP(AV485,評価表!$B$2:$C$15,2))</f>
        <v/>
      </c>
      <c r="AY485" s="28" t="s">
        <v>1634</v>
      </c>
      <c r="AZ485" s="36" t="str">
        <f>IF(AY485="","",VLOOKUP(AY485,評価表!$B$2:$C$15,2))</f>
        <v/>
      </c>
      <c r="BA485" s="28" t="s">
        <v>1634</v>
      </c>
      <c r="BB485" s="36" t="str">
        <f>IF(BA485="","",VLOOKUP(BA485,評価表!$B$2:$C$15,2))</f>
        <v/>
      </c>
      <c r="BC485" s="28" t="s">
        <v>1634</v>
      </c>
      <c r="BD485" s="36" t="str">
        <f>IF(BC485="","",VLOOKUP(BC485,評価表!$B$2:$C$15,2))</f>
        <v/>
      </c>
      <c r="BE485" s="28" t="s">
        <v>1634</v>
      </c>
      <c r="BF485" s="36" t="str">
        <f>IF(BE485="","",VLOOKUP(BE485,評価表!$B$2:$C$15,2))</f>
        <v/>
      </c>
      <c r="BG485" s="37"/>
      <c r="BH485" s="36"/>
      <c r="BI485" s="36"/>
      <c r="BJ485" s="36"/>
      <c r="BK485" s="98">
        <f>MAX(L485:BJ485)</f>
        <v>0</v>
      </c>
      <c r="BL485" s="98">
        <f>MIN(L485:BK485)</f>
        <v>0</v>
      </c>
      <c r="BM485" s="81" t="e">
        <f>IF(BL485="","",VLOOKUP(BL485,評価表!$B$3:$C$15,2))</f>
        <v>#N/A</v>
      </c>
      <c r="BN485" s="98">
        <f>BK485-BL485</f>
        <v>0</v>
      </c>
      <c r="BO485" s="98" t="str">
        <f>E485</f>
        <v>あんどうりさ</v>
      </c>
    </row>
    <row r="486" spans="1:67" ht="20.100000000000001" hidden="1" customHeight="1">
      <c r="A486" s="62">
        <v>484</v>
      </c>
      <c r="B486" s="73" t="s">
        <v>366</v>
      </c>
      <c r="C486" s="65" t="s">
        <v>1396</v>
      </c>
      <c r="D486" s="62" t="s">
        <v>1109</v>
      </c>
      <c r="E486" s="62" t="s">
        <v>1036</v>
      </c>
      <c r="F486" s="62" t="s">
        <v>36</v>
      </c>
      <c r="G486" s="83">
        <v>42664</v>
      </c>
      <c r="H486" s="74">
        <f ca="1">DATEDIF($G486,TODAY(),"Y")</f>
        <v>7</v>
      </c>
      <c r="I486" s="82" t="str">
        <f ca="1">CHOOSE(DATEDIF(G486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486" s="62"/>
      <c r="K486" s="70"/>
      <c r="L486" s="1"/>
      <c r="M486" s="28" t="str">
        <f>IF(L486="","",VLOOKUP(L486,評価表!$B$2:$C$15,2))</f>
        <v/>
      </c>
      <c r="N486" s="1"/>
      <c r="O486" s="28" t="s">
        <v>1634</v>
      </c>
      <c r="P486" s="1"/>
      <c r="Q486" s="28" t="s">
        <v>1634</v>
      </c>
      <c r="R486" s="37"/>
      <c r="S486" s="1"/>
      <c r="T486" s="28" t="s">
        <v>1634</v>
      </c>
      <c r="U486" s="1"/>
      <c r="V486" s="28" t="s">
        <v>1634</v>
      </c>
      <c r="W486" s="1"/>
      <c r="X486" s="28" t="s">
        <v>1634</v>
      </c>
      <c r="Y486" s="1"/>
      <c r="Z486" s="28" t="s">
        <v>1634</v>
      </c>
      <c r="AA486" s="1"/>
      <c r="AB486" s="28" t="s">
        <v>1634</v>
      </c>
      <c r="AC486" s="37"/>
      <c r="AD486" s="1"/>
      <c r="AE486" s="28" t="s">
        <v>1634</v>
      </c>
      <c r="AF486" s="1"/>
      <c r="AG486" s="28" t="s">
        <v>1634</v>
      </c>
      <c r="AH486" s="1"/>
      <c r="AI486" s="28" t="s">
        <v>1634</v>
      </c>
      <c r="AJ486" s="1"/>
      <c r="AK486" s="28" t="s">
        <v>1634</v>
      </c>
      <c r="AL486" s="1"/>
      <c r="AM486" s="28" t="s">
        <v>1634</v>
      </c>
      <c r="AN486" s="37"/>
      <c r="AO486" s="1"/>
      <c r="AP486" s="28" t="s">
        <v>1634</v>
      </c>
      <c r="AQ486" s="36"/>
      <c r="AR486" s="28" t="s">
        <v>1634</v>
      </c>
      <c r="AS486" s="36" t="str">
        <f>IF(AR486="","",VLOOKUP(AR486,評価表!$B$2:$C$15,2))</f>
        <v/>
      </c>
      <c r="AT486" s="28" t="s">
        <v>1634</v>
      </c>
      <c r="AU486" s="36" t="str">
        <f>IF(AT486="","",VLOOKUP(AT486,評価表!$B$2:$C$15,2))</f>
        <v/>
      </c>
      <c r="AV486" s="28" t="s">
        <v>1634</v>
      </c>
      <c r="AW486" s="37"/>
      <c r="AX486" s="36" t="str">
        <f>IF(AV486="","",VLOOKUP(AV486,評価表!$B$2:$C$15,2))</f>
        <v/>
      </c>
      <c r="AY486" s="28" t="s">
        <v>1634</v>
      </c>
      <c r="AZ486" s="36" t="str">
        <f>IF(AY486="","",VLOOKUP(AY486,評価表!$B$2:$C$15,2))</f>
        <v/>
      </c>
      <c r="BA486" s="28" t="s">
        <v>1634</v>
      </c>
      <c r="BB486" s="36" t="str">
        <f>IF(BA486="","",VLOOKUP(BA486,評価表!$B$2:$C$15,2))</f>
        <v/>
      </c>
      <c r="BC486" s="28" t="s">
        <v>1634</v>
      </c>
      <c r="BD486" s="36" t="str">
        <f>IF(BC486="","",VLOOKUP(BC486,評価表!$B$2:$C$15,2))</f>
        <v/>
      </c>
      <c r="BE486" s="28" t="s">
        <v>1634</v>
      </c>
      <c r="BF486" s="36" t="str">
        <f>IF(BE486="","",VLOOKUP(BE486,評価表!$B$2:$C$15,2))</f>
        <v/>
      </c>
      <c r="BG486" s="37"/>
      <c r="BH486" s="36"/>
      <c r="BI486" s="36"/>
      <c r="BJ486" s="36"/>
      <c r="BK486" s="98">
        <f>MAX(L486:BJ486)</f>
        <v>0</v>
      </c>
      <c r="BL486" s="98">
        <f>MIN(L486:BK486)</f>
        <v>0</v>
      </c>
      <c r="BM486" s="81" t="e">
        <f>IF(BL486="","",VLOOKUP(BL486,評価表!$B$3:$C$15,2))</f>
        <v>#N/A</v>
      </c>
      <c r="BN486" s="98">
        <f>BK486-BL486</f>
        <v>0</v>
      </c>
      <c r="BO486" s="98" t="str">
        <f>E486</f>
        <v>あんどうのぞみ</v>
      </c>
    </row>
    <row r="487" spans="1:67" ht="20.100000000000001" hidden="1" customHeight="1">
      <c r="A487" s="62">
        <v>485</v>
      </c>
      <c r="B487" s="73" t="s">
        <v>366</v>
      </c>
      <c r="C487" s="65" t="s">
        <v>1397</v>
      </c>
      <c r="D487" s="62" t="s">
        <v>1109</v>
      </c>
      <c r="E487" s="62" t="s">
        <v>1398</v>
      </c>
      <c r="F487" s="62" t="s">
        <v>36</v>
      </c>
      <c r="G487" s="83">
        <v>28790</v>
      </c>
      <c r="H487" s="74">
        <f ca="1">DATEDIF($G487,TODAY(),"Y")</f>
        <v>45</v>
      </c>
      <c r="I487" s="82" t="str">
        <f ca="1">CHOOSE(DATEDIF(G487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87" s="62"/>
      <c r="K487" s="70"/>
      <c r="L487" s="1"/>
      <c r="M487" s="28" t="str">
        <f>IF(L487="","",VLOOKUP(L487,評価表!$B$2:$C$15,2))</f>
        <v/>
      </c>
      <c r="N487" s="1"/>
      <c r="O487" s="28" t="s">
        <v>1634</v>
      </c>
      <c r="P487" s="1"/>
      <c r="Q487" s="28" t="s">
        <v>1634</v>
      </c>
      <c r="R487" s="37"/>
      <c r="S487" s="1"/>
      <c r="T487" s="28" t="s">
        <v>1634</v>
      </c>
      <c r="U487" s="1"/>
      <c r="V487" s="28" t="s">
        <v>1634</v>
      </c>
      <c r="W487" s="1"/>
      <c r="X487" s="28" t="s">
        <v>1634</v>
      </c>
      <c r="Y487" s="1"/>
      <c r="Z487" s="28" t="s">
        <v>1634</v>
      </c>
      <c r="AA487" s="1"/>
      <c r="AB487" s="28" t="s">
        <v>1634</v>
      </c>
      <c r="AC487" s="37"/>
      <c r="AD487" s="1"/>
      <c r="AE487" s="28" t="s">
        <v>1634</v>
      </c>
      <c r="AF487" s="1"/>
      <c r="AG487" s="28" t="s">
        <v>1634</v>
      </c>
      <c r="AH487" s="1"/>
      <c r="AI487" s="28" t="s">
        <v>1634</v>
      </c>
      <c r="AJ487" s="1"/>
      <c r="AK487" s="28" t="s">
        <v>1634</v>
      </c>
      <c r="AL487" s="1"/>
      <c r="AM487" s="28" t="s">
        <v>1634</v>
      </c>
      <c r="AN487" s="37"/>
      <c r="AO487" s="1"/>
      <c r="AP487" s="28" t="s">
        <v>1634</v>
      </c>
      <c r="AQ487" s="36"/>
      <c r="AR487" s="28" t="s">
        <v>1634</v>
      </c>
      <c r="AS487" s="36" t="str">
        <f>IF(AR487="","",VLOOKUP(AR487,評価表!$B$2:$C$15,2))</f>
        <v/>
      </c>
      <c r="AT487" s="28" t="s">
        <v>1634</v>
      </c>
      <c r="AU487" s="36" t="str">
        <f>IF(AT487="","",VLOOKUP(AT487,評価表!$B$2:$C$15,2))</f>
        <v/>
      </c>
      <c r="AV487" s="28" t="s">
        <v>1634</v>
      </c>
      <c r="AW487" s="37"/>
      <c r="AX487" s="36" t="str">
        <f>IF(AV487="","",VLOOKUP(AV487,評価表!$B$2:$C$15,2))</f>
        <v/>
      </c>
      <c r="AY487" s="28" t="s">
        <v>1634</v>
      </c>
      <c r="AZ487" s="36" t="str">
        <f>IF(AY487="","",VLOOKUP(AY487,評価表!$B$2:$C$15,2))</f>
        <v/>
      </c>
      <c r="BA487" s="28" t="s">
        <v>1634</v>
      </c>
      <c r="BB487" s="36" t="str">
        <f>IF(BA487="","",VLOOKUP(BA487,評価表!$B$2:$C$15,2))</f>
        <v/>
      </c>
      <c r="BC487" s="28" t="s">
        <v>1634</v>
      </c>
      <c r="BD487" s="36" t="str">
        <f>IF(BC487="","",VLOOKUP(BC487,評価表!$B$2:$C$15,2))</f>
        <v/>
      </c>
      <c r="BE487" s="28" t="s">
        <v>1634</v>
      </c>
      <c r="BF487" s="36" t="str">
        <f>IF(BE487="","",VLOOKUP(BE487,評価表!$B$2:$C$15,2))</f>
        <v/>
      </c>
      <c r="BG487" s="37"/>
      <c r="BH487" s="36"/>
      <c r="BI487" s="36"/>
      <c r="BJ487" s="36"/>
      <c r="BK487" s="98">
        <f>MAX(L487:BJ487)</f>
        <v>0</v>
      </c>
      <c r="BL487" s="98">
        <f>MIN(L487:BK487)</f>
        <v>0</v>
      </c>
      <c r="BM487" s="81" t="e">
        <f>IF(BL487="","",VLOOKUP(BL487,評価表!$B$3:$C$15,2))</f>
        <v>#N/A</v>
      </c>
      <c r="BN487" s="98">
        <f>BK487-BL487</f>
        <v>0</v>
      </c>
      <c r="BO487" s="98" t="str">
        <f>E487</f>
        <v>あんどうひろみ</v>
      </c>
    </row>
    <row r="488" spans="1:67" ht="20.100000000000001" hidden="1" customHeight="1">
      <c r="A488" s="62">
        <v>486</v>
      </c>
      <c r="B488" s="73" t="s">
        <v>1234</v>
      </c>
      <c r="C488" s="65" t="s">
        <v>1399</v>
      </c>
      <c r="D488" s="62" t="s">
        <v>1109</v>
      </c>
      <c r="E488" s="62" t="s">
        <v>1400</v>
      </c>
      <c r="F488" s="62" t="s">
        <v>36</v>
      </c>
      <c r="G488" s="83">
        <v>27812</v>
      </c>
      <c r="H488" s="74">
        <f ca="1">DATEDIF($G488,TODAY(),"Y")</f>
        <v>48</v>
      </c>
      <c r="I488" s="82" t="str">
        <f ca="1">CHOOSE(DATEDIF(G488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88" s="62"/>
      <c r="K488" s="70"/>
      <c r="L488" s="1"/>
      <c r="M488" s="28" t="str">
        <f>IF(L488="","",VLOOKUP(L488,評価表!$B$2:$C$15,2))</f>
        <v/>
      </c>
      <c r="N488" s="1"/>
      <c r="O488" s="28" t="s">
        <v>1634</v>
      </c>
      <c r="P488" s="1"/>
      <c r="Q488" s="28" t="s">
        <v>1634</v>
      </c>
      <c r="R488" s="37"/>
      <c r="S488" s="1"/>
      <c r="T488" s="28" t="s">
        <v>1634</v>
      </c>
      <c r="U488" s="1"/>
      <c r="V488" s="28" t="s">
        <v>1634</v>
      </c>
      <c r="W488" s="1"/>
      <c r="X488" s="28" t="s">
        <v>1634</v>
      </c>
      <c r="Y488" s="1"/>
      <c r="Z488" s="28" t="s">
        <v>1634</v>
      </c>
      <c r="AA488" s="1"/>
      <c r="AB488" s="28" t="s">
        <v>1634</v>
      </c>
      <c r="AC488" s="37"/>
      <c r="AD488" s="1"/>
      <c r="AE488" s="28" t="s">
        <v>1634</v>
      </c>
      <c r="AF488" s="1"/>
      <c r="AG488" s="28" t="s">
        <v>1634</v>
      </c>
      <c r="AH488" s="1"/>
      <c r="AI488" s="28" t="s">
        <v>1634</v>
      </c>
      <c r="AJ488" s="1"/>
      <c r="AK488" s="28" t="s">
        <v>1634</v>
      </c>
      <c r="AL488" s="1"/>
      <c r="AM488" s="28" t="s">
        <v>1634</v>
      </c>
      <c r="AN488" s="37"/>
      <c r="AO488" s="1"/>
      <c r="AP488" s="28" t="s">
        <v>1634</v>
      </c>
      <c r="AQ488" s="36"/>
      <c r="AR488" s="28" t="s">
        <v>1634</v>
      </c>
      <c r="AS488" s="36" t="str">
        <f>IF(AR488="","",VLOOKUP(AR488,評価表!$B$2:$C$15,2))</f>
        <v/>
      </c>
      <c r="AT488" s="28" t="s">
        <v>1634</v>
      </c>
      <c r="AU488" s="36" t="str">
        <f>IF(AT488="","",VLOOKUP(AT488,評価表!$B$2:$C$15,2))</f>
        <v/>
      </c>
      <c r="AV488" s="28" t="s">
        <v>1634</v>
      </c>
      <c r="AW488" s="37"/>
      <c r="AX488" s="36" t="str">
        <f>IF(AV488="","",VLOOKUP(AV488,評価表!$B$2:$C$15,2))</f>
        <v/>
      </c>
      <c r="AY488" s="28" t="s">
        <v>1634</v>
      </c>
      <c r="AZ488" s="36" t="str">
        <f>IF(AY488="","",VLOOKUP(AY488,評価表!$B$2:$C$15,2))</f>
        <v/>
      </c>
      <c r="BA488" s="28" t="s">
        <v>1634</v>
      </c>
      <c r="BB488" s="36" t="str">
        <f>IF(BA488="","",VLOOKUP(BA488,評価表!$B$2:$C$15,2))</f>
        <v/>
      </c>
      <c r="BC488" s="28" t="s">
        <v>1634</v>
      </c>
      <c r="BD488" s="36" t="str">
        <f>IF(BC488="","",VLOOKUP(BC488,評価表!$B$2:$C$15,2))</f>
        <v/>
      </c>
      <c r="BE488" s="28" t="s">
        <v>1634</v>
      </c>
      <c r="BF488" s="36" t="str">
        <f>IF(BE488="","",VLOOKUP(BE488,評価表!$B$2:$C$15,2))</f>
        <v/>
      </c>
      <c r="BG488" s="37"/>
      <c r="BH488" s="36"/>
      <c r="BI488" s="36"/>
      <c r="BJ488" s="36"/>
      <c r="BK488" s="98">
        <f>MAX(L488:BJ488)</f>
        <v>0</v>
      </c>
      <c r="BL488" s="98">
        <f>MIN(L488:BK488)</f>
        <v>0</v>
      </c>
      <c r="BM488" s="81" t="e">
        <f>IF(BL488="","",VLOOKUP(BL488,評価表!$B$3:$C$15,2))</f>
        <v>#N/A</v>
      </c>
      <c r="BN488" s="98">
        <f>BK488-BL488</f>
        <v>0</v>
      </c>
      <c r="BO488" s="98" t="str">
        <f>E488</f>
        <v>いとかわ　ゆうこ</v>
      </c>
    </row>
    <row r="489" spans="1:67" ht="20.100000000000001" hidden="1" customHeight="1">
      <c r="A489" s="62">
        <v>487</v>
      </c>
      <c r="B489" s="73" t="s">
        <v>1234</v>
      </c>
      <c r="C489" s="65" t="s">
        <v>1401</v>
      </c>
      <c r="D489" s="62" t="s">
        <v>1109</v>
      </c>
      <c r="E489" s="62" t="s">
        <v>1402</v>
      </c>
      <c r="F489" s="62" t="s">
        <v>36</v>
      </c>
      <c r="G489" s="83">
        <v>40653</v>
      </c>
      <c r="H489" s="74">
        <f ca="1">DATEDIF($G489,TODAY(),"Y")</f>
        <v>13</v>
      </c>
      <c r="I489" s="82" t="str">
        <f ca="1">CHOOSE(DATEDIF(G489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89" s="88"/>
      <c r="K489" s="70"/>
      <c r="L489" s="1"/>
      <c r="M489" s="28" t="str">
        <f>IF(L489="","",VLOOKUP(L489,評価表!$B$2:$C$15,2))</f>
        <v/>
      </c>
      <c r="N489" s="1"/>
      <c r="O489" s="28" t="s">
        <v>1634</v>
      </c>
      <c r="P489" s="1"/>
      <c r="Q489" s="28" t="s">
        <v>1634</v>
      </c>
      <c r="R489" s="37"/>
      <c r="S489" s="1"/>
      <c r="T489" s="28" t="s">
        <v>1634</v>
      </c>
      <c r="U489" s="1"/>
      <c r="V489" s="28" t="s">
        <v>1634</v>
      </c>
      <c r="W489" s="1"/>
      <c r="X489" s="28" t="s">
        <v>1634</v>
      </c>
      <c r="Y489" s="1"/>
      <c r="Z489" s="28" t="s">
        <v>1634</v>
      </c>
      <c r="AA489" s="1"/>
      <c r="AB489" s="28" t="s">
        <v>1634</v>
      </c>
      <c r="AC489" s="37"/>
      <c r="AD489" s="1"/>
      <c r="AE489" s="28" t="s">
        <v>1634</v>
      </c>
      <c r="AF489" s="1"/>
      <c r="AG489" s="28" t="s">
        <v>1634</v>
      </c>
      <c r="AH489" s="1"/>
      <c r="AI489" s="28" t="s">
        <v>1634</v>
      </c>
      <c r="AJ489" s="1"/>
      <c r="AK489" s="28" t="s">
        <v>1634</v>
      </c>
      <c r="AL489" s="1"/>
      <c r="AM489" s="28" t="s">
        <v>1634</v>
      </c>
      <c r="AN489" s="37"/>
      <c r="AO489" s="1"/>
      <c r="AP489" s="28" t="s">
        <v>1634</v>
      </c>
      <c r="AQ489" s="36"/>
      <c r="AR489" s="28" t="s">
        <v>1634</v>
      </c>
      <c r="AS489" s="36" t="str">
        <f>IF(AR489="","",VLOOKUP(AR489,評価表!$B$2:$C$15,2))</f>
        <v/>
      </c>
      <c r="AT489" s="28" t="s">
        <v>1634</v>
      </c>
      <c r="AU489" s="36" t="str">
        <f>IF(AT489="","",VLOOKUP(AT489,評価表!$B$2:$C$15,2))</f>
        <v/>
      </c>
      <c r="AV489" s="28" t="s">
        <v>1634</v>
      </c>
      <c r="AW489" s="37"/>
      <c r="AX489" s="36" t="str">
        <f>IF(AV489="","",VLOOKUP(AV489,評価表!$B$2:$C$15,2))</f>
        <v/>
      </c>
      <c r="AY489" s="28" t="s">
        <v>1634</v>
      </c>
      <c r="AZ489" s="36" t="str">
        <f>IF(AY489="","",VLOOKUP(AY489,評価表!$B$2:$C$15,2))</f>
        <v/>
      </c>
      <c r="BA489" s="28" t="s">
        <v>1634</v>
      </c>
      <c r="BB489" s="36" t="str">
        <f>IF(BA489="","",VLOOKUP(BA489,評価表!$B$2:$C$15,2))</f>
        <v/>
      </c>
      <c r="BC489" s="28" t="s">
        <v>1634</v>
      </c>
      <c r="BD489" s="36" t="str">
        <f>IF(BC489="","",VLOOKUP(BC489,評価表!$B$2:$C$15,2))</f>
        <v/>
      </c>
      <c r="BE489" s="28" t="s">
        <v>1634</v>
      </c>
      <c r="BF489" s="36" t="str">
        <f>IF(BE489="","",VLOOKUP(BE489,評価表!$B$2:$C$15,2))</f>
        <v/>
      </c>
      <c r="BG489" s="37"/>
      <c r="BH489" s="36"/>
      <c r="BI489" s="36"/>
      <c r="BJ489" s="36"/>
      <c r="BK489" s="98">
        <f>MAX(L489:BJ489)</f>
        <v>0</v>
      </c>
      <c r="BL489" s="98">
        <f>MIN(L489:BK489)</f>
        <v>0</v>
      </c>
      <c r="BM489" s="81" t="e">
        <f>IF(BL489="","",VLOOKUP(BL489,評価表!$B$3:$C$15,2))</f>
        <v>#N/A</v>
      </c>
      <c r="BN489" s="98">
        <f>BK489-BL489</f>
        <v>0</v>
      </c>
      <c r="BO489" s="98" t="str">
        <f>E489</f>
        <v>いとかわ　あやな</v>
      </c>
    </row>
    <row r="490" spans="1:67" ht="20.100000000000001" hidden="1" customHeight="1">
      <c r="A490" s="62">
        <v>488</v>
      </c>
      <c r="B490" s="73" t="s">
        <v>613</v>
      </c>
      <c r="C490" s="65" t="s">
        <v>1403</v>
      </c>
      <c r="D490" s="62" t="s">
        <v>1109</v>
      </c>
      <c r="E490" s="62" t="s">
        <v>1404</v>
      </c>
      <c r="F490" s="62" t="s">
        <v>36</v>
      </c>
      <c r="G490" s="84">
        <v>34962</v>
      </c>
      <c r="H490" s="74">
        <f ca="1">DATEDIF($G490,TODAY(),"Y")</f>
        <v>28</v>
      </c>
      <c r="I490" s="82" t="str">
        <f ca="1">CHOOSE(DATEDIF(G490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490" s="88"/>
      <c r="K490" s="70"/>
      <c r="L490" s="1"/>
      <c r="M490" s="28" t="str">
        <f>IF(L490="","",VLOOKUP(L490,評価表!$B$2:$C$15,2))</f>
        <v/>
      </c>
      <c r="N490" s="1"/>
      <c r="O490" s="28" t="s">
        <v>1634</v>
      </c>
      <c r="P490" s="1"/>
      <c r="Q490" s="28" t="s">
        <v>1634</v>
      </c>
      <c r="R490" s="37"/>
      <c r="S490" s="1"/>
      <c r="T490" s="28" t="s">
        <v>1634</v>
      </c>
      <c r="U490" s="1"/>
      <c r="V490" s="28" t="s">
        <v>1634</v>
      </c>
      <c r="W490" s="1"/>
      <c r="X490" s="28" t="s">
        <v>1634</v>
      </c>
      <c r="Y490" s="1"/>
      <c r="Z490" s="28" t="s">
        <v>1634</v>
      </c>
      <c r="AA490" s="1"/>
      <c r="AB490" s="28" t="s">
        <v>1634</v>
      </c>
      <c r="AC490" s="37"/>
      <c r="AD490" s="1"/>
      <c r="AE490" s="28" t="s">
        <v>1634</v>
      </c>
      <c r="AF490" s="1"/>
      <c r="AG490" s="28" t="s">
        <v>1634</v>
      </c>
      <c r="AH490" s="1"/>
      <c r="AI490" s="28" t="s">
        <v>1634</v>
      </c>
      <c r="AJ490" s="1"/>
      <c r="AK490" s="28" t="s">
        <v>1634</v>
      </c>
      <c r="AL490" s="1"/>
      <c r="AM490" s="28" t="s">
        <v>1634</v>
      </c>
      <c r="AN490" s="37"/>
      <c r="AO490" s="1"/>
      <c r="AP490" s="28" t="s">
        <v>1634</v>
      </c>
      <c r="AQ490" s="36"/>
      <c r="AR490" s="28" t="s">
        <v>1634</v>
      </c>
      <c r="AS490" s="36" t="str">
        <f>IF(AR490="","",VLOOKUP(AR490,評価表!$B$2:$C$15,2))</f>
        <v/>
      </c>
      <c r="AT490" s="28" t="s">
        <v>1634</v>
      </c>
      <c r="AU490" s="36" t="str">
        <f>IF(AT490="","",VLOOKUP(AT490,評価表!$B$2:$C$15,2))</f>
        <v/>
      </c>
      <c r="AV490" s="28" t="s">
        <v>1634</v>
      </c>
      <c r="AW490" s="37"/>
      <c r="AX490" s="36" t="str">
        <f>IF(AV490="","",VLOOKUP(AV490,評価表!$B$2:$C$15,2))</f>
        <v/>
      </c>
      <c r="AY490" s="28" t="s">
        <v>1634</v>
      </c>
      <c r="AZ490" s="36" t="str">
        <f>IF(AY490="","",VLOOKUP(AY490,評価表!$B$2:$C$15,2))</f>
        <v/>
      </c>
      <c r="BA490" s="28" t="s">
        <v>1634</v>
      </c>
      <c r="BB490" s="36" t="str">
        <f>IF(BA490="","",VLOOKUP(BA490,評価表!$B$2:$C$15,2))</f>
        <v/>
      </c>
      <c r="BC490" s="28" t="s">
        <v>1634</v>
      </c>
      <c r="BD490" s="36" t="str">
        <f>IF(BC490="","",VLOOKUP(BC490,評価表!$B$2:$C$15,2))</f>
        <v/>
      </c>
      <c r="BE490" s="28" t="s">
        <v>1634</v>
      </c>
      <c r="BF490" s="36" t="str">
        <f>IF(BE490="","",VLOOKUP(BE490,評価表!$B$2:$C$15,2))</f>
        <v/>
      </c>
      <c r="BG490" s="37"/>
      <c r="BH490" s="36"/>
      <c r="BI490" s="36"/>
      <c r="BJ490" s="36"/>
      <c r="BK490" s="98">
        <f>MAX(L490:BJ490)</f>
        <v>0</v>
      </c>
      <c r="BL490" s="98">
        <f>MIN(L490:BK490)</f>
        <v>0</v>
      </c>
      <c r="BM490" s="81" t="e">
        <f>IF(BL490="","",VLOOKUP(BL490,評価表!$B$3:$C$15,2))</f>
        <v>#N/A</v>
      </c>
      <c r="BN490" s="98">
        <f>BK490-BL490</f>
        <v>0</v>
      </c>
      <c r="BO490" s="98" t="str">
        <f>E490</f>
        <v>ねごろあさき</v>
      </c>
    </row>
    <row r="491" spans="1:67" ht="20.100000000000001" customHeight="1">
      <c r="A491" s="62">
        <v>63</v>
      </c>
      <c r="B491" s="64" t="s">
        <v>325</v>
      </c>
      <c r="C491" s="65" t="s">
        <v>68</v>
      </c>
      <c r="D491" s="65" t="s">
        <v>56</v>
      </c>
      <c r="E491" s="62" t="s">
        <v>486</v>
      </c>
      <c r="F491" s="62" t="s">
        <v>29</v>
      </c>
      <c r="G491" s="78">
        <v>42090</v>
      </c>
      <c r="H491" s="62">
        <f ca="1">DATEDIF($G491,TODAY(),"Y")</f>
        <v>9</v>
      </c>
      <c r="I491" s="82" t="str">
        <f ca="1">CHOOSE(DATEDIF(G491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91" s="62" t="s">
        <v>330</v>
      </c>
      <c r="K491" s="69" t="s">
        <v>112</v>
      </c>
      <c r="L491" s="1"/>
      <c r="M491" s="28" t="s">
        <v>1634</v>
      </c>
      <c r="N491" s="1"/>
      <c r="O491" s="28" t="s">
        <v>1634</v>
      </c>
      <c r="P491" s="1">
        <v>13.81</v>
      </c>
      <c r="Q491" s="28" t="s">
        <v>44</v>
      </c>
      <c r="R491" s="57" t="s">
        <v>38</v>
      </c>
      <c r="S491" s="1">
        <v>12.16</v>
      </c>
      <c r="T491" s="28" t="s">
        <v>45</v>
      </c>
      <c r="U491" s="1"/>
      <c r="V491" s="28" t="s">
        <v>1634</v>
      </c>
      <c r="W491" s="1"/>
      <c r="X491" s="28" t="s">
        <v>1634</v>
      </c>
      <c r="Y491" s="1"/>
      <c r="Z491" s="28" t="s">
        <v>1634</v>
      </c>
      <c r="AA491" s="1"/>
      <c r="AB491" s="28" t="s">
        <v>1634</v>
      </c>
      <c r="AC491" s="57" t="s">
        <v>1635</v>
      </c>
      <c r="AD491" s="1"/>
      <c r="AE491" s="28" t="s">
        <v>1634</v>
      </c>
      <c r="AF491" s="1">
        <v>11.18</v>
      </c>
      <c r="AG491" s="28" t="s">
        <v>11</v>
      </c>
      <c r="AH491" s="1"/>
      <c r="AI491" s="28" t="s">
        <v>1634</v>
      </c>
      <c r="AJ491" s="1"/>
      <c r="AK491" s="28" t="s">
        <v>1634</v>
      </c>
      <c r="AL491" s="1"/>
      <c r="AM491" s="28" t="s">
        <v>1634</v>
      </c>
      <c r="AN491" s="57" t="s">
        <v>31</v>
      </c>
      <c r="AO491" s="1">
        <v>10.32</v>
      </c>
      <c r="AP491" s="28" t="s">
        <v>10</v>
      </c>
      <c r="AQ491" s="1">
        <v>10.51</v>
      </c>
      <c r="AR491" s="28" t="s">
        <v>10</v>
      </c>
      <c r="AS491" s="1"/>
      <c r="AT491" s="28" t="s">
        <v>1634</v>
      </c>
      <c r="AU491" s="1">
        <v>9.68</v>
      </c>
      <c r="AV491" s="28" t="s">
        <v>9</v>
      </c>
      <c r="AW491" s="57"/>
      <c r="AX491" s="1"/>
      <c r="AY491" s="28" t="s">
        <v>1634</v>
      </c>
      <c r="AZ491" s="1" t="str">
        <f>IF(AY491="","",VLOOKUP(AY491,評価表!$B$2:$C$15,2))</f>
        <v/>
      </c>
      <c r="BA491" s="28" t="s">
        <v>1634</v>
      </c>
      <c r="BB491" s="1" t="str">
        <f>IF(BA491="","",VLOOKUP(BA491,評価表!$B$2:$C$15,2))</f>
        <v/>
      </c>
      <c r="BC491" s="28" t="s">
        <v>1634</v>
      </c>
      <c r="BD491" s="1" t="str">
        <f>IF(BC491="","",VLOOKUP(BC491,評価表!$B$2:$C$15,2))</f>
        <v/>
      </c>
      <c r="BE491" s="28" t="s">
        <v>1634</v>
      </c>
      <c r="BF491" s="1" t="str">
        <f>IF(BE491="","",VLOOKUP(BE491,評価表!$B$2:$C$15,2))</f>
        <v/>
      </c>
      <c r="BG491" s="57"/>
      <c r="BH491" s="1"/>
      <c r="BI491" s="1"/>
      <c r="BJ491" s="1"/>
      <c r="BK491" s="98">
        <f>MAX(L491:BJ491)</f>
        <v>13.81</v>
      </c>
      <c r="BL491" s="98">
        <f>MIN(L491:BK491)</f>
        <v>9.68</v>
      </c>
      <c r="BM491" s="81" t="str">
        <f>IF(BL491="","",VLOOKUP(BL491,評価表!$B$3:$C$15,2))</f>
        <v>☆６</v>
      </c>
      <c r="BN491" s="98">
        <f>BK491-BL491</f>
        <v>4.1300000000000008</v>
      </c>
      <c r="BO491" s="98" t="str">
        <f>E491</f>
        <v>くらた　まさき</v>
      </c>
    </row>
    <row r="492" spans="1:67" ht="20.100000000000001" hidden="1" customHeight="1">
      <c r="A492" s="62">
        <v>490</v>
      </c>
      <c r="B492" s="73" t="s">
        <v>1223</v>
      </c>
      <c r="C492" s="62" t="s">
        <v>1406</v>
      </c>
      <c r="D492" s="62" t="s">
        <v>145</v>
      </c>
      <c r="E492" s="62" t="s">
        <v>1407</v>
      </c>
      <c r="F492" s="62" t="s">
        <v>32</v>
      </c>
      <c r="G492" s="78">
        <v>40974</v>
      </c>
      <c r="H492" s="74">
        <f ca="1">DATEDIF($G492,TODAY(),"Y")</f>
        <v>12</v>
      </c>
      <c r="I492" s="82" t="str">
        <f ca="1">CHOOSE(DATEDIF(G492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492" s="62" t="s">
        <v>1008</v>
      </c>
      <c r="K492" s="70"/>
      <c r="L492" s="1"/>
      <c r="M492" s="28"/>
      <c r="N492" s="1"/>
      <c r="O492" s="28"/>
      <c r="P492" s="1"/>
      <c r="Q492" s="28"/>
      <c r="R492" s="37"/>
      <c r="S492" s="1"/>
      <c r="T492" s="28"/>
      <c r="U492" s="1"/>
      <c r="V492" s="28"/>
      <c r="W492" s="1"/>
      <c r="X492" s="28"/>
      <c r="Y492" s="1"/>
      <c r="Z492" s="28"/>
      <c r="AA492" s="1"/>
      <c r="AB492" s="28"/>
      <c r="AC492" s="37"/>
      <c r="AD492" s="1"/>
      <c r="AE492" s="28"/>
      <c r="AF492" s="1"/>
      <c r="AG492" s="28"/>
      <c r="AH492" s="1"/>
      <c r="AI492" s="28"/>
      <c r="AJ492" s="1"/>
      <c r="AK492" s="28"/>
      <c r="AL492" s="1"/>
      <c r="AM492" s="28"/>
      <c r="AN492" s="57"/>
      <c r="AO492" s="1"/>
      <c r="AP492" s="28"/>
      <c r="AQ492" s="36"/>
      <c r="AR492" s="28"/>
      <c r="AS492" s="1"/>
      <c r="AT492" s="28"/>
      <c r="AU492" s="1"/>
      <c r="AV492" s="28"/>
      <c r="AW492" s="37"/>
      <c r="AX492" s="1"/>
      <c r="AY492" s="28"/>
      <c r="AZ492" s="1"/>
      <c r="BA492" s="28"/>
      <c r="BB492" s="1"/>
      <c r="BC492" s="28"/>
      <c r="BD492" s="1"/>
      <c r="BE492" s="28"/>
      <c r="BF492" s="1"/>
      <c r="BG492" s="37"/>
      <c r="BH492" s="1"/>
      <c r="BI492" s="1"/>
      <c r="BJ492" s="1"/>
      <c r="BK492" s="98">
        <f>MAX(L492:BJ492)</f>
        <v>0</v>
      </c>
      <c r="BL492" s="98">
        <f>MIN(L492:BK492)</f>
        <v>0</v>
      </c>
      <c r="BM492" s="81" t="e">
        <f>IF(BL492="","",VLOOKUP(BL492,評価表!$B$3:$C$15,2))</f>
        <v>#N/A</v>
      </c>
      <c r="BN492" s="98">
        <f>BK492-BL492</f>
        <v>0</v>
      </c>
      <c r="BO492" s="98" t="str">
        <f>E492</f>
        <v>ぬまだそうま</v>
      </c>
    </row>
    <row r="493" spans="1:67" ht="20.100000000000001" hidden="1" customHeight="1">
      <c r="A493" s="62">
        <v>491</v>
      </c>
      <c r="B493" s="73" t="s">
        <v>325</v>
      </c>
      <c r="C493" s="62" t="s">
        <v>1408</v>
      </c>
      <c r="D493" s="62" t="s">
        <v>146</v>
      </c>
      <c r="E493" s="62" t="s">
        <v>1409</v>
      </c>
      <c r="F493" s="62" t="s">
        <v>32</v>
      </c>
      <c r="G493" s="78">
        <v>41142</v>
      </c>
      <c r="H493" s="74">
        <f ca="1">DATEDIF($G493,TODAY(),"Y")</f>
        <v>11</v>
      </c>
      <c r="I493" s="82" t="str">
        <f ca="1">CHOOSE(DATEDIF(G493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93" s="62" t="s">
        <v>1410</v>
      </c>
      <c r="K493" s="70"/>
      <c r="L493" s="1"/>
      <c r="M493" s="28"/>
      <c r="N493" s="1"/>
      <c r="O493" s="28"/>
      <c r="P493" s="1"/>
      <c r="Q493" s="28"/>
      <c r="R493" s="37"/>
      <c r="S493" s="1"/>
      <c r="T493" s="28"/>
      <c r="U493" s="1"/>
      <c r="V493" s="28"/>
      <c r="W493" s="1"/>
      <c r="X493" s="28"/>
      <c r="Y493" s="1"/>
      <c r="Z493" s="28"/>
      <c r="AA493" s="1"/>
      <c r="AB493" s="28"/>
      <c r="AC493" s="37"/>
      <c r="AD493" s="1"/>
      <c r="AE493" s="28"/>
      <c r="AF493" s="1"/>
      <c r="AG493" s="28"/>
      <c r="AH493" s="1"/>
      <c r="AI493" s="28"/>
      <c r="AJ493" s="1"/>
      <c r="AK493" s="28"/>
      <c r="AL493" s="1"/>
      <c r="AM493" s="28"/>
      <c r="AN493" s="57"/>
      <c r="AO493" s="1"/>
      <c r="AP493" s="28"/>
      <c r="AQ493" s="36"/>
      <c r="AR493" s="28"/>
      <c r="AS493" s="1"/>
      <c r="AT493" s="28"/>
      <c r="AU493" s="1"/>
      <c r="AV493" s="28"/>
      <c r="AW493" s="37"/>
      <c r="AX493" s="1"/>
      <c r="AY493" s="28"/>
      <c r="AZ493" s="1"/>
      <c r="BA493" s="28"/>
      <c r="BB493" s="1"/>
      <c r="BC493" s="28"/>
      <c r="BD493" s="1"/>
      <c r="BE493" s="28"/>
      <c r="BF493" s="1"/>
      <c r="BG493" s="37"/>
      <c r="BH493" s="1"/>
      <c r="BI493" s="1"/>
      <c r="BJ493" s="1"/>
      <c r="BK493" s="98">
        <f>MAX(L493:BJ493)</f>
        <v>0</v>
      </c>
      <c r="BL493" s="98">
        <f>MIN(L493:BK493)</f>
        <v>0</v>
      </c>
      <c r="BM493" s="81" t="e">
        <f>IF(BL493="","",VLOOKUP(BL493,評価表!$B$3:$C$15,2))</f>
        <v>#N/A</v>
      </c>
      <c r="BN493" s="98">
        <f>BK493-BL493</f>
        <v>0</v>
      </c>
      <c r="BO493" s="98" t="str">
        <f>E493</f>
        <v>きのしたむつと</v>
      </c>
    </row>
    <row r="494" spans="1:67" ht="20.100000000000001" hidden="1" customHeight="1">
      <c r="A494" s="62">
        <v>492</v>
      </c>
      <c r="B494" s="73" t="s">
        <v>1237</v>
      </c>
      <c r="C494" s="62" t="s">
        <v>1411</v>
      </c>
      <c r="D494" s="62" t="s">
        <v>333</v>
      </c>
      <c r="E494" s="62" t="s">
        <v>1412</v>
      </c>
      <c r="F494" s="62" t="s">
        <v>32</v>
      </c>
      <c r="G494" s="78">
        <v>42080</v>
      </c>
      <c r="H494" s="74">
        <f ca="1">DATEDIF($G494,TODAY(),"Y")</f>
        <v>9</v>
      </c>
      <c r="I494" s="82" t="str">
        <f ca="1">CHOOSE(DATEDIF(G494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94" s="62" t="s">
        <v>1331</v>
      </c>
      <c r="K494" s="70"/>
      <c r="L494" s="1"/>
      <c r="M494" s="28"/>
      <c r="N494" s="1"/>
      <c r="O494" s="28"/>
      <c r="P494" s="1"/>
      <c r="Q494" s="28"/>
      <c r="R494" s="37"/>
      <c r="S494" s="1"/>
      <c r="T494" s="28"/>
      <c r="U494" s="1"/>
      <c r="V494" s="28"/>
      <c r="W494" s="1"/>
      <c r="X494" s="28"/>
      <c r="Y494" s="1"/>
      <c r="Z494" s="28"/>
      <c r="AA494" s="1"/>
      <c r="AB494" s="28"/>
      <c r="AC494" s="37"/>
      <c r="AD494" s="1"/>
      <c r="AE494" s="28"/>
      <c r="AF494" s="1"/>
      <c r="AG494" s="28"/>
      <c r="AH494" s="1"/>
      <c r="AI494" s="28"/>
      <c r="AJ494" s="1"/>
      <c r="AK494" s="28"/>
      <c r="AL494" s="1"/>
      <c r="AM494" s="28"/>
      <c r="AN494" s="57"/>
      <c r="AO494" s="1"/>
      <c r="AP494" s="28"/>
      <c r="AQ494" s="36"/>
      <c r="AR494" s="28"/>
      <c r="AS494" s="1"/>
      <c r="AT494" s="28"/>
      <c r="AU494" s="1"/>
      <c r="AV494" s="28"/>
      <c r="AW494" s="37"/>
      <c r="AX494" s="1"/>
      <c r="AY494" s="28"/>
      <c r="AZ494" s="1"/>
      <c r="BA494" s="28"/>
      <c r="BB494" s="1"/>
      <c r="BC494" s="28"/>
      <c r="BD494" s="1"/>
      <c r="BE494" s="28"/>
      <c r="BF494" s="1"/>
      <c r="BG494" s="37"/>
      <c r="BH494" s="1"/>
      <c r="BI494" s="1"/>
      <c r="BJ494" s="1"/>
      <c r="BK494" s="98">
        <f>MAX(L494:BJ494)</f>
        <v>0</v>
      </c>
      <c r="BL494" s="98">
        <f>MIN(L494:BK494)</f>
        <v>0</v>
      </c>
      <c r="BM494" s="81" t="e">
        <f>IF(BL494="","",VLOOKUP(BL494,評価表!$B$3:$C$15,2))</f>
        <v>#N/A</v>
      </c>
      <c r="BN494" s="98">
        <f>BK494-BL494</f>
        <v>0</v>
      </c>
      <c r="BO494" s="98" t="str">
        <f>E494</f>
        <v>えのきおうすけ</v>
      </c>
    </row>
    <row r="495" spans="1:67" ht="20.100000000000001" hidden="1" customHeight="1">
      <c r="A495" s="62">
        <v>493</v>
      </c>
      <c r="B495" s="73" t="s">
        <v>1237</v>
      </c>
      <c r="C495" s="62" t="s">
        <v>1413</v>
      </c>
      <c r="D495" s="62" t="s">
        <v>333</v>
      </c>
      <c r="E495" s="62" t="s">
        <v>1414</v>
      </c>
      <c r="F495" s="62" t="s">
        <v>32</v>
      </c>
      <c r="G495" s="78">
        <v>42871</v>
      </c>
      <c r="H495" s="74">
        <f ca="1">DATEDIF($G495,TODAY(),"Y")</f>
        <v>7</v>
      </c>
      <c r="I495" s="82" t="str">
        <f ca="1">CHOOSE(DATEDIF(G495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495" s="62" t="s">
        <v>853</v>
      </c>
      <c r="K495" s="70"/>
      <c r="L495" s="1"/>
      <c r="M495" s="28"/>
      <c r="N495" s="1"/>
      <c r="O495" s="28"/>
      <c r="P495" s="1"/>
      <c r="Q495" s="28"/>
      <c r="R495" s="37"/>
      <c r="S495" s="1"/>
      <c r="T495" s="28"/>
      <c r="U495" s="1"/>
      <c r="V495" s="28"/>
      <c r="W495" s="1"/>
      <c r="X495" s="28"/>
      <c r="Y495" s="1"/>
      <c r="Z495" s="28"/>
      <c r="AA495" s="1"/>
      <c r="AB495" s="28"/>
      <c r="AC495" s="37"/>
      <c r="AD495" s="1"/>
      <c r="AE495" s="28"/>
      <c r="AF495" s="1"/>
      <c r="AG495" s="28"/>
      <c r="AH495" s="1"/>
      <c r="AI495" s="28"/>
      <c r="AJ495" s="1"/>
      <c r="AK495" s="28"/>
      <c r="AL495" s="1"/>
      <c r="AM495" s="28"/>
      <c r="AN495" s="57"/>
      <c r="AO495" s="1"/>
      <c r="AP495" s="28"/>
      <c r="AQ495" s="36"/>
      <c r="AR495" s="28"/>
      <c r="AS495" s="1"/>
      <c r="AT495" s="28"/>
      <c r="AU495" s="1"/>
      <c r="AV495" s="28"/>
      <c r="AW495" s="37"/>
      <c r="AX495" s="1"/>
      <c r="AY495" s="28"/>
      <c r="AZ495" s="1"/>
      <c r="BA495" s="28"/>
      <c r="BB495" s="1"/>
      <c r="BC495" s="28"/>
      <c r="BD495" s="1"/>
      <c r="BE495" s="28"/>
      <c r="BF495" s="1"/>
      <c r="BG495" s="37"/>
      <c r="BH495" s="1"/>
      <c r="BI495" s="1"/>
      <c r="BJ495" s="1"/>
      <c r="BK495" s="98">
        <f>MAX(L495:BJ495)</f>
        <v>0</v>
      </c>
      <c r="BL495" s="98">
        <f>MIN(L495:BK495)</f>
        <v>0</v>
      </c>
      <c r="BM495" s="81" t="e">
        <f>IF(BL495="","",VLOOKUP(BL495,評価表!$B$3:$C$15,2))</f>
        <v>#N/A</v>
      </c>
      <c r="BN495" s="98">
        <f>BK495-BL495</f>
        <v>0</v>
      </c>
      <c r="BO495" s="98" t="str">
        <f>E495</f>
        <v>えのきゆうと</v>
      </c>
    </row>
    <row r="496" spans="1:67" ht="20.100000000000001" hidden="1" customHeight="1">
      <c r="A496" s="62">
        <v>494</v>
      </c>
      <c r="B496" s="73" t="s">
        <v>325</v>
      </c>
      <c r="C496" s="62" t="s">
        <v>1415</v>
      </c>
      <c r="D496" s="62" t="s">
        <v>148</v>
      </c>
      <c r="E496" s="62" t="s">
        <v>1416</v>
      </c>
      <c r="F496" s="62" t="s">
        <v>32</v>
      </c>
      <c r="G496" s="78">
        <v>41466</v>
      </c>
      <c r="H496" s="74">
        <f ca="1">DATEDIF($G496,TODAY(),"Y")</f>
        <v>10</v>
      </c>
      <c r="I496" s="82" t="str">
        <f ca="1">CHOOSE(DATEDIF(G496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96" s="62" t="s">
        <v>612</v>
      </c>
      <c r="K496" s="70"/>
      <c r="L496" s="1"/>
      <c r="M496" s="28"/>
      <c r="N496" s="1"/>
      <c r="O496" s="28"/>
      <c r="P496" s="1"/>
      <c r="Q496" s="28"/>
      <c r="R496" s="37"/>
      <c r="S496" s="1"/>
      <c r="T496" s="28"/>
      <c r="U496" s="1"/>
      <c r="V496" s="28"/>
      <c r="W496" s="1"/>
      <c r="X496" s="28"/>
      <c r="Y496" s="1"/>
      <c r="Z496" s="28"/>
      <c r="AA496" s="1"/>
      <c r="AB496" s="28"/>
      <c r="AC496" s="37"/>
      <c r="AD496" s="1"/>
      <c r="AE496" s="28"/>
      <c r="AF496" s="1"/>
      <c r="AG496" s="28"/>
      <c r="AH496" s="1"/>
      <c r="AI496" s="28"/>
      <c r="AJ496" s="1"/>
      <c r="AK496" s="28"/>
      <c r="AL496" s="1"/>
      <c r="AM496" s="28"/>
      <c r="AN496" s="57"/>
      <c r="AO496" s="1"/>
      <c r="AP496" s="28"/>
      <c r="AQ496" s="36"/>
      <c r="AR496" s="28"/>
      <c r="AS496" s="1"/>
      <c r="AT496" s="28"/>
      <c r="AU496" s="1"/>
      <c r="AV496" s="28"/>
      <c r="AW496" s="37"/>
      <c r="AX496" s="1"/>
      <c r="AY496" s="28"/>
      <c r="AZ496" s="1"/>
      <c r="BA496" s="28"/>
      <c r="BB496" s="1"/>
      <c r="BC496" s="28"/>
      <c r="BD496" s="1"/>
      <c r="BE496" s="28"/>
      <c r="BF496" s="1"/>
      <c r="BG496" s="37"/>
      <c r="BH496" s="1"/>
      <c r="BI496" s="1"/>
      <c r="BJ496" s="1"/>
      <c r="BK496" s="98">
        <f>MAX(L496:BJ496)</f>
        <v>0</v>
      </c>
      <c r="BL496" s="98">
        <f>MIN(L496:BK496)</f>
        <v>0</v>
      </c>
      <c r="BM496" s="81" t="e">
        <f>IF(BL496="","",VLOOKUP(BL496,評価表!$B$3:$C$15,2))</f>
        <v>#N/A</v>
      </c>
      <c r="BN496" s="98">
        <f>BK496-BL496</f>
        <v>0</v>
      </c>
      <c r="BO496" s="98" t="str">
        <f>E496</f>
        <v>いしい けいじゅ</v>
      </c>
    </row>
    <row r="497" spans="1:67" ht="20.100000000000001" hidden="1" customHeight="1">
      <c r="A497" s="62">
        <v>495</v>
      </c>
      <c r="B497" s="73" t="s">
        <v>325</v>
      </c>
      <c r="C497" s="62" t="s">
        <v>1417</v>
      </c>
      <c r="D497" s="62" t="s">
        <v>150</v>
      </c>
      <c r="E497" s="62" t="s">
        <v>1418</v>
      </c>
      <c r="F497" s="62" t="s">
        <v>32</v>
      </c>
      <c r="G497" s="78">
        <v>41815</v>
      </c>
      <c r="H497" s="74">
        <f ca="1">DATEDIF($G497,TODAY(),"Y")</f>
        <v>10</v>
      </c>
      <c r="I497" s="82" t="str">
        <f ca="1">CHOOSE(DATEDIF(G497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497" s="62" t="s">
        <v>730</v>
      </c>
      <c r="K497" s="70"/>
      <c r="L497" s="1"/>
      <c r="M497" s="28"/>
      <c r="N497" s="1"/>
      <c r="O497" s="28"/>
      <c r="P497" s="1"/>
      <c r="Q497" s="28"/>
      <c r="R497" s="37"/>
      <c r="S497" s="1"/>
      <c r="T497" s="28"/>
      <c r="U497" s="1"/>
      <c r="V497" s="28"/>
      <c r="W497" s="1"/>
      <c r="X497" s="28"/>
      <c r="Y497" s="1"/>
      <c r="Z497" s="28"/>
      <c r="AA497" s="1"/>
      <c r="AB497" s="28"/>
      <c r="AC497" s="37"/>
      <c r="AD497" s="1"/>
      <c r="AE497" s="28"/>
      <c r="AF497" s="1"/>
      <c r="AG497" s="28"/>
      <c r="AH497" s="1"/>
      <c r="AI497" s="28"/>
      <c r="AJ497" s="1"/>
      <c r="AK497" s="28"/>
      <c r="AL497" s="1"/>
      <c r="AM497" s="28"/>
      <c r="AN497" s="57"/>
      <c r="AO497" s="1"/>
      <c r="AP497" s="28"/>
      <c r="AQ497" s="36"/>
      <c r="AR497" s="28"/>
      <c r="AS497" s="1"/>
      <c r="AT497" s="28"/>
      <c r="AU497" s="1"/>
      <c r="AV497" s="28"/>
      <c r="AW497" s="37"/>
      <c r="AX497" s="1"/>
      <c r="AY497" s="28"/>
      <c r="AZ497" s="1"/>
      <c r="BA497" s="28"/>
      <c r="BB497" s="1"/>
      <c r="BC497" s="28"/>
      <c r="BD497" s="1"/>
      <c r="BE497" s="28"/>
      <c r="BF497" s="1"/>
      <c r="BG497" s="37"/>
      <c r="BH497" s="1"/>
      <c r="BI497" s="1"/>
      <c r="BJ497" s="1"/>
      <c r="BK497" s="98">
        <f>MAX(L497:BJ497)</f>
        <v>0</v>
      </c>
      <c r="BL497" s="98">
        <f>MIN(L497:BK497)</f>
        <v>0</v>
      </c>
      <c r="BM497" s="81" t="e">
        <f>IF(BL497="","",VLOOKUP(BL497,評価表!$B$3:$C$15,2))</f>
        <v>#N/A</v>
      </c>
      <c r="BN497" s="98">
        <f>BK497-BL497</f>
        <v>0</v>
      </c>
      <c r="BO497" s="98" t="str">
        <f>E497</f>
        <v>いぐちようた</v>
      </c>
    </row>
    <row r="498" spans="1:67" ht="20.100000000000001" hidden="1" customHeight="1">
      <c r="A498" s="62">
        <v>496</v>
      </c>
      <c r="B498" s="66" t="s">
        <v>1419</v>
      </c>
      <c r="C498" s="62" t="s">
        <v>1420</v>
      </c>
      <c r="D498" s="65" t="s">
        <v>915</v>
      </c>
      <c r="E498" s="62" t="s">
        <v>1421</v>
      </c>
      <c r="F498" s="62" t="s">
        <v>32</v>
      </c>
      <c r="G498" s="78">
        <v>41339</v>
      </c>
      <c r="H498" s="74">
        <f ca="1">DATEDIF($G498,TODAY(),"Y")</f>
        <v>11</v>
      </c>
      <c r="I498" s="82" t="str">
        <f ca="1">CHOOSE(DATEDIF(G498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498" s="62" t="s">
        <v>1233</v>
      </c>
      <c r="K498" s="70"/>
      <c r="L498" s="1"/>
      <c r="M498" s="28"/>
      <c r="N498" s="1"/>
      <c r="O498" s="28"/>
      <c r="P498" s="1"/>
      <c r="Q498" s="28"/>
      <c r="R498" s="37"/>
      <c r="S498" s="1"/>
      <c r="T498" s="28"/>
      <c r="U498" s="1"/>
      <c r="V498" s="28"/>
      <c r="W498" s="1"/>
      <c r="X498" s="28"/>
      <c r="Y498" s="1"/>
      <c r="Z498" s="28"/>
      <c r="AA498" s="1"/>
      <c r="AB498" s="28"/>
      <c r="AC498" s="37"/>
      <c r="AD498" s="1"/>
      <c r="AE498" s="28"/>
      <c r="AF498" s="1"/>
      <c r="AG498" s="28"/>
      <c r="AH498" s="1"/>
      <c r="AI498" s="28"/>
      <c r="AJ498" s="1"/>
      <c r="AK498" s="28"/>
      <c r="AL498" s="1"/>
      <c r="AM498" s="28"/>
      <c r="AN498" s="57"/>
      <c r="AO498" s="1"/>
      <c r="AP498" s="28"/>
      <c r="AQ498" s="36"/>
      <c r="AR498" s="28"/>
      <c r="AS498" s="1"/>
      <c r="AT498" s="28"/>
      <c r="AU498" s="1"/>
      <c r="AV498" s="28"/>
      <c r="AW498" s="37"/>
      <c r="AX498" s="1"/>
      <c r="AY498" s="28"/>
      <c r="AZ498" s="1"/>
      <c r="BA498" s="28"/>
      <c r="BB498" s="1"/>
      <c r="BC498" s="28"/>
      <c r="BD498" s="1"/>
      <c r="BE498" s="28"/>
      <c r="BF498" s="1"/>
      <c r="BG498" s="37"/>
      <c r="BH498" s="1"/>
      <c r="BI498" s="1"/>
      <c r="BJ498" s="1"/>
      <c r="BK498" s="98">
        <f>MAX(L498:BJ498)</f>
        <v>0</v>
      </c>
      <c r="BL498" s="98">
        <f>MIN(L498:BK498)</f>
        <v>0</v>
      </c>
      <c r="BM498" s="81" t="e">
        <f>IF(BL498="","",VLOOKUP(BL498,評価表!$B$3:$C$15,2))</f>
        <v>#N/A</v>
      </c>
      <c r="BN498" s="98">
        <f>BK498-BL498</f>
        <v>0</v>
      </c>
      <c r="BO498" s="98" t="str">
        <f>E498</f>
        <v>さとう　りく</v>
      </c>
    </row>
    <row r="499" spans="1:67" ht="20.100000000000001" hidden="1" customHeight="1">
      <c r="A499" s="62">
        <v>497</v>
      </c>
      <c r="B499" s="73" t="s">
        <v>913</v>
      </c>
      <c r="C499" s="62" t="s">
        <v>1422</v>
      </c>
      <c r="D499" s="65" t="s">
        <v>915</v>
      </c>
      <c r="E499" s="62" t="s">
        <v>1423</v>
      </c>
      <c r="F499" s="62" t="s">
        <v>32</v>
      </c>
      <c r="G499" s="78">
        <v>41427</v>
      </c>
      <c r="H499" s="74">
        <f ca="1">DATEDIF($G499,TODAY(),"Y")</f>
        <v>11</v>
      </c>
      <c r="I499" s="82" t="str">
        <f ca="1">CHOOSE(DATEDIF(G499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499" s="62" t="s">
        <v>919</v>
      </c>
      <c r="K499" s="70"/>
      <c r="L499" s="1"/>
      <c r="M499" s="28"/>
      <c r="N499" s="1"/>
      <c r="O499" s="28"/>
      <c r="P499" s="1"/>
      <c r="Q499" s="28"/>
      <c r="R499" s="37"/>
      <c r="S499" s="1"/>
      <c r="T499" s="28"/>
      <c r="U499" s="1"/>
      <c r="V499" s="28"/>
      <c r="W499" s="1"/>
      <c r="X499" s="28"/>
      <c r="Y499" s="1"/>
      <c r="Z499" s="28"/>
      <c r="AA499" s="1"/>
      <c r="AB499" s="28"/>
      <c r="AC499" s="37"/>
      <c r="AD499" s="1"/>
      <c r="AE499" s="28"/>
      <c r="AF499" s="1"/>
      <c r="AG499" s="28"/>
      <c r="AH499" s="1"/>
      <c r="AI499" s="28"/>
      <c r="AJ499" s="1"/>
      <c r="AK499" s="28"/>
      <c r="AL499" s="1"/>
      <c r="AM499" s="28"/>
      <c r="AN499" s="57"/>
      <c r="AO499" s="1"/>
      <c r="AP499" s="28"/>
      <c r="AQ499" s="36"/>
      <c r="AR499" s="28"/>
      <c r="AS499" s="1"/>
      <c r="AT499" s="28"/>
      <c r="AU499" s="1"/>
      <c r="AV499" s="28"/>
      <c r="AW499" s="37"/>
      <c r="AX499" s="1"/>
      <c r="AY499" s="28"/>
      <c r="AZ499" s="1"/>
      <c r="BA499" s="28"/>
      <c r="BB499" s="1"/>
      <c r="BC499" s="28"/>
      <c r="BD499" s="1"/>
      <c r="BE499" s="28"/>
      <c r="BF499" s="1"/>
      <c r="BG499" s="37"/>
      <c r="BH499" s="1"/>
      <c r="BI499" s="1"/>
      <c r="BJ499" s="1"/>
      <c r="BK499" s="98">
        <f>MAX(L499:BJ499)</f>
        <v>0</v>
      </c>
      <c r="BL499" s="98">
        <f>MIN(L499:BK499)</f>
        <v>0</v>
      </c>
      <c r="BM499" s="81" t="e">
        <f>IF(BL499="","",VLOOKUP(BL499,評価表!$B$3:$C$15,2))</f>
        <v>#N/A</v>
      </c>
      <c r="BN499" s="98">
        <f>BK499-BL499</f>
        <v>0</v>
      </c>
      <c r="BO499" s="98" t="str">
        <f>E499</f>
        <v>はまだりゅうのすけ</v>
      </c>
    </row>
    <row r="500" spans="1:67" ht="20.100000000000001" customHeight="1">
      <c r="A500" s="62">
        <v>236</v>
      </c>
      <c r="B500" s="73" t="s">
        <v>852</v>
      </c>
      <c r="C500" s="65" t="s">
        <v>138</v>
      </c>
      <c r="D500" s="65" t="s">
        <v>146</v>
      </c>
      <c r="E500" s="62" t="s">
        <v>205</v>
      </c>
      <c r="F500" s="62" t="s">
        <v>29</v>
      </c>
      <c r="G500" s="78">
        <v>41878</v>
      </c>
      <c r="H500" s="74">
        <f ca="1">DATEDIF($G500,TODAY(),"Y")</f>
        <v>9</v>
      </c>
      <c r="I500" s="82" t="str">
        <f ca="1">CHOOSE(DATEDIF(G500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00" s="62" t="s">
        <v>853</v>
      </c>
      <c r="K500" s="69"/>
      <c r="L500" s="1"/>
      <c r="M500" s="28" t="str">
        <f>IF(L500="","",VLOOKUP(L500,評価表!$B$2:$C$15,2))</f>
        <v/>
      </c>
      <c r="N500" s="1"/>
      <c r="O500" s="28" t="s">
        <v>1634</v>
      </c>
      <c r="P500" s="1"/>
      <c r="Q500" s="28" t="s">
        <v>1634</v>
      </c>
      <c r="R500" s="57"/>
      <c r="S500" s="1"/>
      <c r="T500" s="28" t="s">
        <v>1634</v>
      </c>
      <c r="U500" s="1"/>
      <c r="V500" s="28" t="s">
        <v>1634</v>
      </c>
      <c r="W500" s="1"/>
      <c r="X500" s="28" t="s">
        <v>1634</v>
      </c>
      <c r="Y500" s="1"/>
      <c r="Z500" s="28" t="s">
        <v>1634</v>
      </c>
      <c r="AA500" s="1"/>
      <c r="AB500" s="28" t="s">
        <v>1634</v>
      </c>
      <c r="AC500" s="57" t="s">
        <v>31</v>
      </c>
      <c r="AD500" s="1">
        <v>10.57</v>
      </c>
      <c r="AE500" s="28" t="s">
        <v>10</v>
      </c>
      <c r="AF500" s="1">
        <v>10.69</v>
      </c>
      <c r="AG500" s="28" t="s">
        <v>11</v>
      </c>
      <c r="AH500" s="1"/>
      <c r="AI500" s="28" t="s">
        <v>1634</v>
      </c>
      <c r="AJ500" s="1">
        <v>9.73</v>
      </c>
      <c r="AK500" s="28" t="s">
        <v>9</v>
      </c>
      <c r="AL500" s="1"/>
      <c r="AM500" s="28" t="s">
        <v>1634</v>
      </c>
      <c r="AN500" s="57"/>
      <c r="AO500" s="1"/>
      <c r="AP500" s="28" t="s">
        <v>1634</v>
      </c>
      <c r="AQ500" s="1"/>
      <c r="AR500" s="28" t="s">
        <v>1634</v>
      </c>
      <c r="AS500" s="1" t="str">
        <f>IF(AR500="","",VLOOKUP(AR500,評価表!$B$2:$C$15,2))</f>
        <v/>
      </c>
      <c r="AT500" s="28" t="s">
        <v>1634</v>
      </c>
      <c r="AU500" s="1" t="str">
        <f>IF(AT500="","",VLOOKUP(AT500,評価表!$B$2:$C$15,2))</f>
        <v/>
      </c>
      <c r="AV500" s="28" t="s">
        <v>1634</v>
      </c>
      <c r="AW500" s="57"/>
      <c r="AX500" s="1"/>
      <c r="AY500" s="28" t="s">
        <v>1634</v>
      </c>
      <c r="AZ500" s="1" t="str">
        <f>IF(AY500="","",VLOOKUP(AY500,評価表!$B$2:$C$15,2))</f>
        <v/>
      </c>
      <c r="BA500" s="28" t="s">
        <v>1634</v>
      </c>
      <c r="BB500" s="1" t="str">
        <f>IF(BA500="","",VLOOKUP(BA500,評価表!$B$2:$C$15,2))</f>
        <v/>
      </c>
      <c r="BC500" s="28" t="s">
        <v>1634</v>
      </c>
      <c r="BD500" s="1" t="str">
        <f>IF(BC500="","",VLOOKUP(BC500,評価表!$B$2:$C$15,2))</f>
        <v/>
      </c>
      <c r="BE500" s="28" t="s">
        <v>1634</v>
      </c>
      <c r="BF500" s="1" t="str">
        <f>IF(BE500="","",VLOOKUP(BE500,評価表!$B$2:$C$15,2))</f>
        <v/>
      </c>
      <c r="BG500" s="57"/>
      <c r="BH500" s="1"/>
      <c r="BI500" s="1"/>
      <c r="BJ500" s="1"/>
      <c r="BK500" s="98">
        <f>MAX(L500:BJ500)</f>
        <v>10.69</v>
      </c>
      <c r="BL500" s="98">
        <f>MIN(L500:BK500)</f>
        <v>9.73</v>
      </c>
      <c r="BM500" s="81" t="str">
        <f>IF(BL500="","",VLOOKUP(BL500,評価表!$B$3:$C$15,2))</f>
        <v>☆６</v>
      </c>
      <c r="BN500" s="98">
        <f>BK500-BL500</f>
        <v>0.95999999999999908</v>
      </c>
      <c r="BO500" s="98" t="str">
        <f>E500</f>
        <v>しもやま たいせい</v>
      </c>
    </row>
    <row r="501" spans="1:67" ht="20.100000000000001" hidden="1" customHeight="1">
      <c r="A501" s="62">
        <v>499</v>
      </c>
      <c r="B501" s="73" t="s">
        <v>325</v>
      </c>
      <c r="C501" s="62" t="s">
        <v>1426</v>
      </c>
      <c r="D501" s="62" t="s">
        <v>142</v>
      </c>
      <c r="E501" s="62" t="s">
        <v>1427</v>
      </c>
      <c r="F501" s="62" t="s">
        <v>32</v>
      </c>
      <c r="G501" s="78">
        <v>41828</v>
      </c>
      <c r="H501" s="74">
        <f ca="1">DATEDIF($G501,TODAY(),"Y")</f>
        <v>10</v>
      </c>
      <c r="I501" s="82" t="str">
        <f ca="1">CHOOSE(DATEDIF(G501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01" s="62" t="s">
        <v>1428</v>
      </c>
      <c r="K501" s="70"/>
      <c r="L501" s="1"/>
      <c r="M501" s="28"/>
      <c r="N501" s="1"/>
      <c r="O501" s="28"/>
      <c r="P501" s="1"/>
      <c r="Q501" s="28"/>
      <c r="R501" s="37"/>
      <c r="S501" s="1"/>
      <c r="T501" s="28"/>
      <c r="U501" s="1"/>
      <c r="V501" s="28"/>
      <c r="W501" s="1"/>
      <c r="X501" s="28"/>
      <c r="Y501" s="1"/>
      <c r="Z501" s="28"/>
      <c r="AA501" s="1"/>
      <c r="AB501" s="28"/>
      <c r="AC501" s="37"/>
      <c r="AD501" s="1"/>
      <c r="AE501" s="28"/>
      <c r="AF501" s="1"/>
      <c r="AG501" s="28"/>
      <c r="AH501" s="1"/>
      <c r="AI501" s="28"/>
      <c r="AJ501" s="1"/>
      <c r="AK501" s="28"/>
      <c r="AL501" s="1"/>
      <c r="AM501" s="28"/>
      <c r="AN501" s="57"/>
      <c r="AO501" s="1"/>
      <c r="AP501" s="28"/>
      <c r="AQ501" s="36"/>
      <c r="AR501" s="28"/>
      <c r="AS501" s="1"/>
      <c r="AT501" s="28"/>
      <c r="AU501" s="1"/>
      <c r="AV501" s="28"/>
      <c r="AW501" s="37"/>
      <c r="AX501" s="1"/>
      <c r="AY501" s="28"/>
      <c r="AZ501" s="1"/>
      <c r="BA501" s="28"/>
      <c r="BB501" s="1"/>
      <c r="BC501" s="28"/>
      <c r="BD501" s="1"/>
      <c r="BE501" s="28"/>
      <c r="BF501" s="1"/>
      <c r="BG501" s="37"/>
      <c r="BH501" s="1"/>
      <c r="BI501" s="1"/>
      <c r="BJ501" s="1"/>
      <c r="BK501" s="98">
        <f>MAX(L501:BJ501)</f>
        <v>0</v>
      </c>
      <c r="BL501" s="98">
        <f>MIN(L501:BK501)</f>
        <v>0</v>
      </c>
      <c r="BM501" s="81" t="e">
        <f>IF(BL501="","",VLOOKUP(BL501,評価表!$B$3:$C$15,2))</f>
        <v>#N/A</v>
      </c>
      <c r="BN501" s="98">
        <f>BK501-BL501</f>
        <v>0</v>
      </c>
      <c r="BO501" s="98" t="str">
        <f>E501</f>
        <v>はしぐちなおふみ</v>
      </c>
    </row>
    <row r="502" spans="1:67" ht="20.100000000000001" customHeight="1">
      <c r="A502" s="62">
        <v>10032</v>
      </c>
      <c r="B502" s="73" t="s">
        <v>1781</v>
      </c>
      <c r="C502" s="74"/>
      <c r="D502" s="80"/>
      <c r="E502" s="62" t="s">
        <v>1727</v>
      </c>
      <c r="F502" s="98" t="s">
        <v>29</v>
      </c>
      <c r="G502" s="99"/>
      <c r="H502" s="98"/>
      <c r="I502" s="98"/>
      <c r="J502" s="98"/>
      <c r="K502" s="69"/>
      <c r="L502" s="1"/>
      <c r="M502" s="28" t="str">
        <f>IF(L502="","",VLOOKUP(L502,評価表!$B$2:$C$15,2))</f>
        <v/>
      </c>
      <c r="N502" s="1"/>
      <c r="O502" s="28" t="s">
        <v>1634</v>
      </c>
      <c r="P502" s="1"/>
      <c r="Q502" s="28" t="s">
        <v>1634</v>
      </c>
      <c r="R502" s="57"/>
      <c r="S502" s="1"/>
      <c r="T502" s="28" t="s">
        <v>1634</v>
      </c>
      <c r="U502" s="1"/>
      <c r="V502" s="28" t="s">
        <v>1634</v>
      </c>
      <c r="W502" s="1"/>
      <c r="X502" s="28" t="s">
        <v>1634</v>
      </c>
      <c r="Y502" s="1"/>
      <c r="Z502" s="28" t="s">
        <v>1634</v>
      </c>
      <c r="AA502" s="1"/>
      <c r="AB502" s="28" t="s">
        <v>1634</v>
      </c>
      <c r="AC502" s="57"/>
      <c r="AD502" s="1"/>
      <c r="AE502" s="28" t="s">
        <v>1634</v>
      </c>
      <c r="AF502" s="1"/>
      <c r="AG502" s="28" t="s">
        <v>1634</v>
      </c>
      <c r="AH502" s="1"/>
      <c r="AI502" s="28" t="s">
        <v>1634</v>
      </c>
      <c r="AJ502" s="1"/>
      <c r="AK502" s="28" t="s">
        <v>1634</v>
      </c>
      <c r="AL502" s="1"/>
      <c r="AM502" s="28" t="s">
        <v>1634</v>
      </c>
      <c r="AN502" s="57" t="s">
        <v>34</v>
      </c>
      <c r="AO502" s="1">
        <v>9.73</v>
      </c>
      <c r="AP502" s="28" t="s">
        <v>9</v>
      </c>
      <c r="AQ502" s="1"/>
      <c r="AR502" s="28" t="s">
        <v>1634</v>
      </c>
      <c r="AS502" s="1" t="str">
        <f>IF(AR502="","",VLOOKUP(AR502,評価表!$B$2:$C$15,2))</f>
        <v/>
      </c>
      <c r="AT502" s="28" t="s">
        <v>1634</v>
      </c>
      <c r="AU502" s="1" t="str">
        <f>IF(AT502="","",VLOOKUP(AT502,評価表!$B$2:$C$15,2))</f>
        <v/>
      </c>
      <c r="AV502" s="28" t="s">
        <v>1634</v>
      </c>
      <c r="AW502" s="57"/>
      <c r="AX502" s="1"/>
      <c r="AY502" s="28" t="s">
        <v>1634</v>
      </c>
      <c r="AZ502" s="1" t="str">
        <f>IF(AY502="","",VLOOKUP(AY502,評価表!$B$2:$C$15,2))</f>
        <v/>
      </c>
      <c r="BA502" s="28" t="s">
        <v>1634</v>
      </c>
      <c r="BB502" s="1"/>
      <c r="BC502" s="28" t="s">
        <v>1634</v>
      </c>
      <c r="BD502" s="1" t="str">
        <f>IF(BC502="","",VLOOKUP(BC502,評価表!$B$2:$C$15,2))</f>
        <v/>
      </c>
      <c r="BE502" s="28" t="s">
        <v>1634</v>
      </c>
      <c r="BF502" s="1" t="str">
        <f>IF(BE502="","",VLOOKUP(BE502,評価表!$B$2:$C$15,2))</f>
        <v/>
      </c>
      <c r="BG502" s="57"/>
      <c r="BH502" s="1"/>
      <c r="BI502" s="1"/>
      <c r="BJ502" s="1"/>
      <c r="BK502" s="98">
        <f>MAX(L502:BJ502)</f>
        <v>9.73</v>
      </c>
      <c r="BL502" s="98">
        <f>MIN(L502:BK502)</f>
        <v>9.73</v>
      </c>
      <c r="BM502" s="81" t="str">
        <f>IF(BL502="","",VLOOKUP(BL502,評価表!$B$3:$C$15,2))</f>
        <v>☆６</v>
      </c>
      <c r="BN502" s="98">
        <f>BK502-BL502</f>
        <v>0</v>
      </c>
      <c r="BO502" s="98" t="str">
        <f>E502</f>
        <v>きし　くるみ</v>
      </c>
    </row>
    <row r="503" spans="1:67" ht="20.100000000000001" customHeight="1">
      <c r="A503" s="62">
        <v>583</v>
      </c>
      <c r="B503" s="73" t="s">
        <v>325</v>
      </c>
      <c r="C503" s="62" t="s">
        <v>1613</v>
      </c>
      <c r="D503" s="62" t="s">
        <v>333</v>
      </c>
      <c r="E503" s="62" t="s">
        <v>1614</v>
      </c>
      <c r="F503" s="62" t="s">
        <v>32</v>
      </c>
      <c r="G503" s="78">
        <v>41895</v>
      </c>
      <c r="H503" s="74">
        <f ca="1">DATEDIF($G503,TODAY(),"Y")</f>
        <v>9</v>
      </c>
      <c r="I503" s="82" t="str">
        <f ca="1">CHOOSE(DATEDIF(G503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03" s="62" t="s">
        <v>819</v>
      </c>
      <c r="K503" s="69"/>
      <c r="L503" s="1"/>
      <c r="M503" s="28" t="str">
        <f>IF(L503="","",VLOOKUP(L503,評価表!$B$2:$C$15,2))</f>
        <v/>
      </c>
      <c r="N503" s="1"/>
      <c r="O503" s="28" t="s">
        <v>1634</v>
      </c>
      <c r="P503" s="1"/>
      <c r="Q503" s="28" t="s">
        <v>1634</v>
      </c>
      <c r="R503" s="57"/>
      <c r="S503" s="1"/>
      <c r="T503" s="28" t="s">
        <v>1634</v>
      </c>
      <c r="U503" s="1"/>
      <c r="V503" s="28" t="s">
        <v>1634</v>
      </c>
      <c r="W503" s="1"/>
      <c r="X503" s="28" t="s">
        <v>1634</v>
      </c>
      <c r="Y503" s="1"/>
      <c r="Z503" s="28" t="s">
        <v>1634</v>
      </c>
      <c r="AA503" s="1"/>
      <c r="AB503" s="28" t="s">
        <v>1634</v>
      </c>
      <c r="AC503" s="57"/>
      <c r="AD503" s="1"/>
      <c r="AE503" s="28" t="s">
        <v>1634</v>
      </c>
      <c r="AF503" s="1"/>
      <c r="AG503" s="28" t="s">
        <v>1634</v>
      </c>
      <c r="AH503" s="1"/>
      <c r="AI503" s="28" t="s">
        <v>1634</v>
      </c>
      <c r="AJ503" s="1"/>
      <c r="AK503" s="28" t="s">
        <v>1634</v>
      </c>
      <c r="AL503" s="1"/>
      <c r="AM503" s="28" t="s">
        <v>1634</v>
      </c>
      <c r="AN503" s="57"/>
      <c r="AO503" s="1"/>
      <c r="AP503" s="28" t="s">
        <v>1634</v>
      </c>
      <c r="AQ503" s="1"/>
      <c r="AR503" s="28" t="s">
        <v>1634</v>
      </c>
      <c r="AS503" s="1" t="str">
        <f>IF(AR503="","",VLOOKUP(AR503,評価表!$B$2:$C$15,2))</f>
        <v/>
      </c>
      <c r="AT503" s="28" t="s">
        <v>1634</v>
      </c>
      <c r="AU503" s="1" t="str">
        <f>IF(AT503="","",VLOOKUP(AT503,評価表!$B$2:$C$15,2))</f>
        <v/>
      </c>
      <c r="AV503" s="28" t="s">
        <v>1634</v>
      </c>
      <c r="AW503" s="57" t="s">
        <v>35</v>
      </c>
      <c r="AX503" s="1"/>
      <c r="AY503" s="28" t="s">
        <v>1634</v>
      </c>
      <c r="AZ503" s="1">
        <v>9.75</v>
      </c>
      <c r="BA503" s="28" t="s">
        <v>9</v>
      </c>
      <c r="BB503" s="1"/>
      <c r="BC503" s="28" t="s">
        <v>1634</v>
      </c>
      <c r="BD503" s="1" t="str">
        <f>IF(BC503="","",VLOOKUP(BC503,評価表!$B$2:$C$15,2))</f>
        <v/>
      </c>
      <c r="BE503" s="28" t="s">
        <v>1634</v>
      </c>
      <c r="BF503" s="1" t="str">
        <f>IF(BE503="","",VLOOKUP(BE503,評価表!$B$2:$C$15,2))</f>
        <v/>
      </c>
      <c r="BG503" s="57" t="s">
        <v>35</v>
      </c>
      <c r="BH503" s="1"/>
      <c r="BI503" s="1"/>
      <c r="BJ503" s="1"/>
      <c r="BK503" s="98">
        <f>MAX(L503:BJ503)</f>
        <v>9.75</v>
      </c>
      <c r="BL503" s="98">
        <f>MIN(L503:BK503)</f>
        <v>9.75</v>
      </c>
      <c r="BM503" s="81" t="str">
        <f>IF(BL503="","",VLOOKUP(BL503,評価表!$B$3:$C$15,2))</f>
        <v>☆６</v>
      </c>
      <c r="BN503" s="98">
        <f>BK503-BL503</f>
        <v>0</v>
      </c>
      <c r="BO503" s="98" t="str">
        <f>E503</f>
        <v>うらのあさひ</v>
      </c>
    </row>
    <row r="504" spans="1:67" ht="20.100000000000001" hidden="1" customHeight="1">
      <c r="A504" s="62">
        <v>502</v>
      </c>
      <c r="B504" s="73" t="s">
        <v>325</v>
      </c>
      <c r="C504" s="62" t="s">
        <v>1434</v>
      </c>
      <c r="D504" s="62" t="s">
        <v>144</v>
      </c>
      <c r="E504" s="62" t="s">
        <v>1435</v>
      </c>
      <c r="F504" s="62" t="s">
        <v>32</v>
      </c>
      <c r="G504" s="78">
        <v>41078</v>
      </c>
      <c r="H504" s="74">
        <f ca="1">DATEDIF($G504,TODAY(),"Y")</f>
        <v>12</v>
      </c>
      <c r="I504" s="82" t="str">
        <f ca="1">CHOOSE(DATEDIF(G504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04" s="62" t="s">
        <v>573</v>
      </c>
      <c r="K504" s="70"/>
      <c r="L504" s="1"/>
      <c r="M504" s="28"/>
      <c r="N504" s="1"/>
      <c r="O504" s="28"/>
      <c r="P504" s="1"/>
      <c r="Q504" s="28"/>
      <c r="R504" s="37"/>
      <c r="S504" s="1"/>
      <c r="T504" s="28"/>
      <c r="U504" s="1"/>
      <c r="V504" s="28"/>
      <c r="W504" s="1"/>
      <c r="X504" s="28"/>
      <c r="Y504" s="1"/>
      <c r="Z504" s="28"/>
      <c r="AA504" s="1"/>
      <c r="AB504" s="28"/>
      <c r="AC504" s="37"/>
      <c r="AD504" s="1"/>
      <c r="AE504" s="28"/>
      <c r="AF504" s="1"/>
      <c r="AG504" s="28"/>
      <c r="AH504" s="1"/>
      <c r="AI504" s="28"/>
      <c r="AJ504" s="1"/>
      <c r="AK504" s="28"/>
      <c r="AL504" s="1"/>
      <c r="AM504" s="28"/>
      <c r="AN504" s="57"/>
      <c r="AO504" s="1"/>
      <c r="AP504" s="28"/>
      <c r="AQ504" s="36"/>
      <c r="AR504" s="28"/>
      <c r="AS504" s="1"/>
      <c r="AT504" s="28"/>
      <c r="AU504" s="1"/>
      <c r="AV504" s="28"/>
      <c r="AW504" s="37"/>
      <c r="AX504" s="1"/>
      <c r="AY504" s="28"/>
      <c r="AZ504" s="1"/>
      <c r="BA504" s="28"/>
      <c r="BB504" s="1"/>
      <c r="BC504" s="28"/>
      <c r="BD504" s="1"/>
      <c r="BE504" s="28"/>
      <c r="BF504" s="1"/>
      <c r="BG504" s="37"/>
      <c r="BH504" s="1"/>
      <c r="BI504" s="1"/>
      <c r="BJ504" s="1"/>
      <c r="BK504" s="98">
        <f>MAX(L504:BJ504)</f>
        <v>0</v>
      </c>
      <c r="BL504" s="98">
        <f>MIN(L504:BK504)</f>
        <v>0</v>
      </c>
      <c r="BM504" s="81" t="e">
        <f>IF(BL504="","",VLOOKUP(BL504,評価表!$B$3:$C$15,2))</f>
        <v>#N/A</v>
      </c>
      <c r="BN504" s="98">
        <f>BK504-BL504</f>
        <v>0</v>
      </c>
      <c r="BO504" s="98" t="str">
        <f>E504</f>
        <v>とば ひろと</v>
      </c>
    </row>
    <row r="505" spans="1:67" ht="20.100000000000001" hidden="1" customHeight="1">
      <c r="A505" s="62">
        <v>503</v>
      </c>
      <c r="B505" s="73" t="s">
        <v>1237</v>
      </c>
      <c r="C505" s="62" t="s">
        <v>1436</v>
      </c>
      <c r="D505" s="62" t="s">
        <v>333</v>
      </c>
      <c r="E505" s="62" t="s">
        <v>1437</v>
      </c>
      <c r="F505" s="62" t="s">
        <v>32</v>
      </c>
      <c r="G505" s="78">
        <v>41286</v>
      </c>
      <c r="H505" s="74">
        <f ca="1">DATEDIF($G505,TODAY(),"Y")</f>
        <v>11</v>
      </c>
      <c r="I505" s="82" t="str">
        <f ca="1">CHOOSE(DATEDIF(G505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05" s="62" t="s">
        <v>1438</v>
      </c>
      <c r="K505" s="70"/>
      <c r="L505" s="1"/>
      <c r="M505" s="28"/>
      <c r="N505" s="1"/>
      <c r="O505" s="28"/>
      <c r="P505" s="1"/>
      <c r="Q505" s="28"/>
      <c r="R505" s="37"/>
      <c r="S505" s="1"/>
      <c r="T505" s="28"/>
      <c r="U505" s="1"/>
      <c r="V505" s="28"/>
      <c r="W505" s="1"/>
      <c r="X505" s="28"/>
      <c r="Y505" s="1"/>
      <c r="Z505" s="28"/>
      <c r="AA505" s="1"/>
      <c r="AB505" s="28"/>
      <c r="AC505" s="37"/>
      <c r="AD505" s="1"/>
      <c r="AE505" s="28"/>
      <c r="AF505" s="1"/>
      <c r="AG505" s="28"/>
      <c r="AH505" s="1"/>
      <c r="AI505" s="28"/>
      <c r="AJ505" s="1"/>
      <c r="AK505" s="28"/>
      <c r="AL505" s="1"/>
      <c r="AM505" s="28"/>
      <c r="AN505" s="57"/>
      <c r="AO505" s="1"/>
      <c r="AP505" s="28"/>
      <c r="AQ505" s="36"/>
      <c r="AR505" s="28"/>
      <c r="AS505" s="1"/>
      <c r="AT505" s="28"/>
      <c r="AU505" s="1"/>
      <c r="AV505" s="28"/>
      <c r="AW505" s="37"/>
      <c r="AX505" s="1"/>
      <c r="AY505" s="28"/>
      <c r="AZ505" s="1"/>
      <c r="BA505" s="28"/>
      <c r="BB505" s="1"/>
      <c r="BC505" s="28"/>
      <c r="BD505" s="1"/>
      <c r="BE505" s="28"/>
      <c r="BF505" s="1"/>
      <c r="BG505" s="37"/>
      <c r="BH505" s="1"/>
      <c r="BI505" s="1"/>
      <c r="BJ505" s="1"/>
      <c r="BK505" s="98">
        <f>MAX(L505:BJ505)</f>
        <v>0</v>
      </c>
      <c r="BL505" s="98">
        <f>MIN(L505:BK505)</f>
        <v>0</v>
      </c>
      <c r="BM505" s="81" t="e">
        <f>IF(BL505="","",VLOOKUP(BL505,評価表!$B$3:$C$15,2))</f>
        <v>#N/A</v>
      </c>
      <c r="BN505" s="98">
        <f>BK505-BL505</f>
        <v>0</v>
      </c>
      <c r="BO505" s="98" t="str">
        <f>E505</f>
        <v>ながさわ　りょう</v>
      </c>
    </row>
    <row r="506" spans="1:67" ht="20.100000000000001" customHeight="1">
      <c r="A506" s="62">
        <v>399</v>
      </c>
      <c r="B506" s="73" t="s">
        <v>913</v>
      </c>
      <c r="C506" s="65" t="s">
        <v>176</v>
      </c>
      <c r="D506" s="65" t="s">
        <v>915</v>
      </c>
      <c r="E506" s="62" t="s">
        <v>253</v>
      </c>
      <c r="F506" s="62" t="s">
        <v>32</v>
      </c>
      <c r="G506" s="78">
        <v>41548</v>
      </c>
      <c r="H506" s="74">
        <f ca="1">DATEDIF($G506,TODAY(),"Y")</f>
        <v>10</v>
      </c>
      <c r="I506" s="82" t="str">
        <f ca="1">CHOOSE(DATEDIF(G506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06" s="62" t="s">
        <v>916</v>
      </c>
      <c r="K506" s="69"/>
      <c r="L506" s="1"/>
      <c r="M506" s="28" t="str">
        <f>IF(L506="","",VLOOKUP(L506,評価表!$B$2:$C$15,2))</f>
        <v/>
      </c>
      <c r="N506" s="1"/>
      <c r="O506" s="28" t="s">
        <v>1634</v>
      </c>
      <c r="P506" s="1"/>
      <c r="Q506" s="28" t="s">
        <v>1634</v>
      </c>
      <c r="R506" s="57"/>
      <c r="S506" s="1"/>
      <c r="T506" s="28" t="s">
        <v>1634</v>
      </c>
      <c r="U506" s="1"/>
      <c r="V506" s="28" t="s">
        <v>1634</v>
      </c>
      <c r="W506" s="1"/>
      <c r="X506" s="28" t="s">
        <v>1634</v>
      </c>
      <c r="Y506" s="1"/>
      <c r="Z506" s="28" t="s">
        <v>1634</v>
      </c>
      <c r="AA506" s="1"/>
      <c r="AB506" s="28" t="s">
        <v>1634</v>
      </c>
      <c r="AC506" s="57" t="s">
        <v>31</v>
      </c>
      <c r="AD506" s="1"/>
      <c r="AE506" s="28" t="s">
        <v>1634</v>
      </c>
      <c r="AF506" s="1"/>
      <c r="AG506" s="28" t="s">
        <v>1634</v>
      </c>
      <c r="AH506" s="1"/>
      <c r="AI506" s="28" t="s">
        <v>1634</v>
      </c>
      <c r="AJ506" s="1"/>
      <c r="AK506" s="28" t="s">
        <v>1634</v>
      </c>
      <c r="AL506" s="1">
        <v>9.7899999999999991</v>
      </c>
      <c r="AM506" s="28" t="s">
        <v>9</v>
      </c>
      <c r="AN506" s="57"/>
      <c r="AO506" s="1"/>
      <c r="AP506" s="28" t="s">
        <v>1634</v>
      </c>
      <c r="AQ506" s="1"/>
      <c r="AR506" s="28" t="s">
        <v>1634</v>
      </c>
      <c r="AS506" s="1" t="str">
        <f>IF(AR506="","",VLOOKUP(AR506,評価表!$B$2:$C$15,2))</f>
        <v/>
      </c>
      <c r="AT506" s="28" t="s">
        <v>1634</v>
      </c>
      <c r="AU506" s="1" t="str">
        <f>IF(AT506="","",VLOOKUP(AT506,評価表!$B$2:$C$15,2))</f>
        <v/>
      </c>
      <c r="AV506" s="28" t="s">
        <v>1634</v>
      </c>
      <c r="AW506" s="57"/>
      <c r="AX506" s="1"/>
      <c r="AY506" s="28" t="s">
        <v>1634</v>
      </c>
      <c r="AZ506" s="1" t="str">
        <f>IF(AY506="","",VLOOKUP(AY506,評価表!$B$2:$C$15,2))</f>
        <v/>
      </c>
      <c r="BA506" s="28" t="s">
        <v>1634</v>
      </c>
      <c r="BB506" s="1" t="str">
        <f>IF(BA506="","",VLOOKUP(BA506,評価表!$B$2:$C$15,2))</f>
        <v/>
      </c>
      <c r="BC506" s="28" t="s">
        <v>1634</v>
      </c>
      <c r="BD506" s="1" t="str">
        <f>IF(BC506="","",VLOOKUP(BC506,評価表!$B$2:$C$15,2))</f>
        <v/>
      </c>
      <c r="BE506" s="28" t="s">
        <v>1634</v>
      </c>
      <c r="BF506" s="1" t="str">
        <f>IF(BE506="","",VLOOKUP(BE506,評価表!$B$2:$C$15,2))</f>
        <v/>
      </c>
      <c r="BG506" s="57"/>
      <c r="BH506" s="1"/>
      <c r="BI506" s="1"/>
      <c r="BJ506" s="1"/>
      <c r="BK506" s="98">
        <f>MAX(L506:BJ506)</f>
        <v>9.7899999999999991</v>
      </c>
      <c r="BL506" s="98">
        <f>MIN(L506:BK506)</f>
        <v>9.7899999999999991</v>
      </c>
      <c r="BM506" s="81" t="str">
        <f>IF(BL506="","",VLOOKUP(BL506,評価表!$B$3:$C$15,2))</f>
        <v>☆６</v>
      </c>
      <c r="BN506" s="98">
        <f>BK506-BL506</f>
        <v>0</v>
      </c>
      <c r="BO506" s="98" t="str">
        <f>E506</f>
        <v>つづき ゆうと</v>
      </c>
    </row>
    <row r="507" spans="1:67" ht="20.100000000000001" customHeight="1">
      <c r="A507" s="62">
        <v>10016</v>
      </c>
      <c r="B507" s="73" t="s">
        <v>1781</v>
      </c>
      <c r="C507" s="74"/>
      <c r="D507" s="80"/>
      <c r="E507" s="62" t="s">
        <v>1803</v>
      </c>
      <c r="F507" s="98" t="s">
        <v>32</v>
      </c>
      <c r="G507" s="99"/>
      <c r="H507" s="98"/>
      <c r="I507" s="98"/>
      <c r="J507" s="98"/>
      <c r="K507" s="69"/>
      <c r="L507" s="1"/>
      <c r="M507" s="28" t="str">
        <f>IF(L507="","",VLOOKUP(L507,評価表!$B$2:$C$15,2))</f>
        <v/>
      </c>
      <c r="N507" s="1"/>
      <c r="O507" s="28" t="s">
        <v>1634</v>
      </c>
      <c r="P507" s="1"/>
      <c r="Q507" s="28" t="s">
        <v>1634</v>
      </c>
      <c r="R507" s="57"/>
      <c r="S507" s="1"/>
      <c r="T507" s="28" t="s">
        <v>1634</v>
      </c>
      <c r="U507" s="1"/>
      <c r="V507" s="28" t="s">
        <v>1634</v>
      </c>
      <c r="W507" s="1"/>
      <c r="X507" s="28" t="s">
        <v>1634</v>
      </c>
      <c r="Y507" s="1"/>
      <c r="Z507" s="28" t="s">
        <v>1634</v>
      </c>
      <c r="AA507" s="1"/>
      <c r="AB507" s="28" t="s">
        <v>1634</v>
      </c>
      <c r="AC507" s="57" t="s">
        <v>1635</v>
      </c>
      <c r="AD507" s="1"/>
      <c r="AE507" s="28" t="s">
        <v>1634</v>
      </c>
      <c r="AF507" s="1">
        <v>9.7899999999999991</v>
      </c>
      <c r="AG507" s="28" t="s">
        <v>9</v>
      </c>
      <c r="AH507" s="1"/>
      <c r="AI507" s="28" t="s">
        <v>1634</v>
      </c>
      <c r="AJ507" s="1"/>
      <c r="AK507" s="28" t="s">
        <v>1634</v>
      </c>
      <c r="AL507" s="1"/>
      <c r="AM507" s="28" t="s">
        <v>1634</v>
      </c>
      <c r="AN507" s="57"/>
      <c r="AO507" s="1"/>
      <c r="AP507" s="28" t="s">
        <v>1634</v>
      </c>
      <c r="AQ507" s="1"/>
      <c r="AR507" s="28" t="s">
        <v>1634</v>
      </c>
      <c r="AS507" s="1" t="str">
        <f>IF(AR507="","",VLOOKUP(AR507,評価表!$B$2:$C$15,2))</f>
        <v/>
      </c>
      <c r="AT507" s="28" t="s">
        <v>1634</v>
      </c>
      <c r="AU507" s="1" t="str">
        <f>IF(AT507="","",VLOOKUP(AT507,評価表!$B$2:$C$15,2))</f>
        <v/>
      </c>
      <c r="AV507" s="28" t="s">
        <v>1634</v>
      </c>
      <c r="AW507" s="57"/>
      <c r="AX507" s="1"/>
      <c r="AY507" s="28" t="s">
        <v>1634</v>
      </c>
      <c r="AZ507" s="1" t="str">
        <f>IF(AY507="","",VLOOKUP(AY507,評価表!$B$2:$C$15,2))</f>
        <v/>
      </c>
      <c r="BA507" s="28" t="s">
        <v>1634</v>
      </c>
      <c r="BB507" s="1" t="str">
        <f>IF(BA507="","",VLOOKUP(BA507,評価表!$B$2:$C$15,2))</f>
        <v/>
      </c>
      <c r="BC507" s="28" t="s">
        <v>1634</v>
      </c>
      <c r="BD507" s="1" t="str">
        <f>IF(BC507="","",VLOOKUP(BC507,評価表!$B$2:$C$15,2))</f>
        <v/>
      </c>
      <c r="BE507" s="28" t="s">
        <v>1634</v>
      </c>
      <c r="BF507" s="1" t="str">
        <f>IF(BE507="","",VLOOKUP(BE507,評価表!$B$2:$C$15,2))</f>
        <v/>
      </c>
      <c r="BG507" s="57"/>
      <c r="BH507" s="1"/>
      <c r="BI507" s="1"/>
      <c r="BJ507" s="1"/>
      <c r="BK507" s="98">
        <f>MAX(L507:BJ507)</f>
        <v>9.7899999999999991</v>
      </c>
      <c r="BL507" s="98">
        <f>MIN(L507:BK507)</f>
        <v>9.7899999999999991</v>
      </c>
      <c r="BM507" s="81" t="str">
        <f>IF(BL507="","",VLOOKUP(BL507,評価表!$B$3:$C$15,2))</f>
        <v>☆６</v>
      </c>
      <c r="BN507" s="98">
        <f>BK507-BL507</f>
        <v>0</v>
      </c>
      <c r="BO507" s="98" t="str">
        <f>E507</f>
        <v>きよみ　ゆうと</v>
      </c>
    </row>
    <row r="508" spans="1:67" ht="20.100000000000001" hidden="1" customHeight="1">
      <c r="A508" s="62">
        <v>506</v>
      </c>
      <c r="B508" s="73" t="s">
        <v>325</v>
      </c>
      <c r="C508" s="62" t="s">
        <v>1444</v>
      </c>
      <c r="D508" s="62" t="s">
        <v>147</v>
      </c>
      <c r="E508" s="62" t="s">
        <v>1445</v>
      </c>
      <c r="F508" s="62" t="s">
        <v>36</v>
      </c>
      <c r="G508" s="78">
        <v>42117</v>
      </c>
      <c r="H508" s="74">
        <f ca="1">DATEDIF($G508,TODAY(),"Y")</f>
        <v>9</v>
      </c>
      <c r="I508" s="82" t="str">
        <f ca="1">CHOOSE(DATEDIF(G508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08" s="62" t="s">
        <v>330</v>
      </c>
      <c r="K508" s="70"/>
      <c r="L508" s="1"/>
      <c r="M508" s="28"/>
      <c r="N508" s="1"/>
      <c r="O508" s="28"/>
      <c r="P508" s="1"/>
      <c r="Q508" s="28"/>
      <c r="R508" s="37"/>
      <c r="S508" s="1"/>
      <c r="T508" s="28"/>
      <c r="U508" s="1"/>
      <c r="V508" s="28"/>
      <c r="W508" s="1"/>
      <c r="X508" s="28"/>
      <c r="Y508" s="1"/>
      <c r="Z508" s="28"/>
      <c r="AA508" s="1"/>
      <c r="AB508" s="28"/>
      <c r="AC508" s="37"/>
      <c r="AD508" s="1"/>
      <c r="AE508" s="28"/>
      <c r="AF508" s="1"/>
      <c r="AG508" s="28"/>
      <c r="AH508" s="1"/>
      <c r="AI508" s="28"/>
      <c r="AJ508" s="1"/>
      <c r="AK508" s="28"/>
      <c r="AL508" s="1"/>
      <c r="AM508" s="28"/>
      <c r="AN508" s="57"/>
      <c r="AO508" s="1"/>
      <c r="AP508" s="28"/>
      <c r="AQ508" s="36"/>
      <c r="AR508" s="28"/>
      <c r="AS508" s="1"/>
      <c r="AT508" s="28"/>
      <c r="AU508" s="1"/>
      <c r="AV508" s="28"/>
      <c r="AW508" s="37"/>
      <c r="AX508" s="1"/>
      <c r="AY508" s="28"/>
      <c r="AZ508" s="1"/>
      <c r="BA508" s="28"/>
      <c r="BB508" s="1"/>
      <c r="BC508" s="28"/>
      <c r="BD508" s="1"/>
      <c r="BE508" s="28"/>
      <c r="BF508" s="1"/>
      <c r="BG508" s="37"/>
      <c r="BH508" s="1"/>
      <c r="BI508" s="1"/>
      <c r="BJ508" s="1"/>
      <c r="BK508" s="98">
        <f>MAX(L508:BJ508)</f>
        <v>0</v>
      </c>
      <c r="BL508" s="98">
        <f>MIN(L508:BK508)</f>
        <v>0</v>
      </c>
      <c r="BM508" s="81" t="e">
        <f>IF(BL508="","",VLOOKUP(BL508,評価表!$B$3:$C$15,2))</f>
        <v>#N/A</v>
      </c>
      <c r="BN508" s="98">
        <f>BK508-BL508</f>
        <v>0</v>
      </c>
      <c r="BO508" s="98" t="str">
        <f>E508</f>
        <v>たなべ　すみれ</v>
      </c>
    </row>
    <row r="509" spans="1:67" ht="20.100000000000001" hidden="1" customHeight="1">
      <c r="A509" s="62">
        <v>507</v>
      </c>
      <c r="B509" s="73" t="s">
        <v>325</v>
      </c>
      <c r="C509" s="62" t="s">
        <v>1446</v>
      </c>
      <c r="D509" s="62" t="s">
        <v>142</v>
      </c>
      <c r="E509" s="62" t="s">
        <v>1447</v>
      </c>
      <c r="F509" s="62" t="s">
        <v>32</v>
      </c>
      <c r="G509" s="78">
        <v>41895</v>
      </c>
      <c r="H509" s="74">
        <f ca="1">DATEDIF($G509,TODAY(),"Y")</f>
        <v>9</v>
      </c>
      <c r="I509" s="82" t="str">
        <f ca="1">CHOOSE(DATEDIF(G509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09" s="62" t="s">
        <v>879</v>
      </c>
      <c r="K509" s="70"/>
      <c r="L509" s="1"/>
      <c r="M509" s="28"/>
      <c r="N509" s="1"/>
      <c r="O509" s="28"/>
      <c r="P509" s="1"/>
      <c r="Q509" s="28"/>
      <c r="R509" s="37"/>
      <c r="S509" s="1"/>
      <c r="T509" s="28"/>
      <c r="U509" s="1"/>
      <c r="V509" s="28"/>
      <c r="W509" s="1"/>
      <c r="X509" s="28"/>
      <c r="Y509" s="1"/>
      <c r="Z509" s="28"/>
      <c r="AA509" s="1"/>
      <c r="AB509" s="28"/>
      <c r="AC509" s="37"/>
      <c r="AD509" s="1"/>
      <c r="AE509" s="28"/>
      <c r="AF509" s="1"/>
      <c r="AG509" s="28"/>
      <c r="AH509" s="1"/>
      <c r="AI509" s="28"/>
      <c r="AJ509" s="1"/>
      <c r="AK509" s="28"/>
      <c r="AL509" s="1"/>
      <c r="AM509" s="28"/>
      <c r="AN509" s="57"/>
      <c r="AO509" s="1"/>
      <c r="AP509" s="28"/>
      <c r="AQ509" s="36"/>
      <c r="AR509" s="28"/>
      <c r="AS509" s="1"/>
      <c r="AT509" s="28"/>
      <c r="AU509" s="1"/>
      <c r="AV509" s="28"/>
      <c r="AW509" s="37"/>
      <c r="AX509" s="1"/>
      <c r="AY509" s="28"/>
      <c r="AZ509" s="1"/>
      <c r="BA509" s="28"/>
      <c r="BB509" s="1"/>
      <c r="BC509" s="28"/>
      <c r="BD509" s="1"/>
      <c r="BE509" s="28"/>
      <c r="BF509" s="1"/>
      <c r="BG509" s="37"/>
      <c r="BH509" s="1"/>
      <c r="BI509" s="1"/>
      <c r="BJ509" s="1"/>
      <c r="BK509" s="98">
        <f>MAX(L509:BJ509)</f>
        <v>0</v>
      </c>
      <c r="BL509" s="98">
        <f>MIN(L509:BK509)</f>
        <v>0</v>
      </c>
      <c r="BM509" s="81" t="e">
        <f>IF(BL509="","",VLOOKUP(BL509,評価表!$B$3:$C$15,2))</f>
        <v>#N/A</v>
      </c>
      <c r="BN509" s="98">
        <f>BK509-BL509</f>
        <v>0</v>
      </c>
      <c r="BO509" s="98" t="str">
        <f>E509</f>
        <v>さがわけん</v>
      </c>
    </row>
    <row r="510" spans="1:67" ht="20.100000000000001" hidden="1" customHeight="1">
      <c r="A510" s="62">
        <v>508</v>
      </c>
      <c r="B510" s="73" t="s">
        <v>325</v>
      </c>
      <c r="C510" s="65" t="s">
        <v>1448</v>
      </c>
      <c r="D510" s="62" t="s">
        <v>1109</v>
      </c>
      <c r="E510" s="62" t="s">
        <v>1449</v>
      </c>
      <c r="F510" s="62" t="s">
        <v>32</v>
      </c>
      <c r="G510" s="84">
        <v>41947</v>
      </c>
      <c r="H510" s="74">
        <f ca="1">DATEDIF($G510,TODAY(),"Y")</f>
        <v>9</v>
      </c>
      <c r="I510" s="82" t="str">
        <f ca="1">CHOOSE(DATEDIF(G510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10" s="88"/>
      <c r="K510" s="70"/>
      <c r="L510" s="1"/>
      <c r="M510" s="28" t="str">
        <f>IF(L510="","",VLOOKUP(L510,評価表!$B$2:$C$15,2))</f>
        <v/>
      </c>
      <c r="N510" s="1"/>
      <c r="O510" s="28" t="s">
        <v>1634</v>
      </c>
      <c r="P510" s="1"/>
      <c r="Q510" s="28" t="s">
        <v>1634</v>
      </c>
      <c r="R510" s="37"/>
      <c r="S510" s="1"/>
      <c r="T510" s="28" t="s">
        <v>1634</v>
      </c>
      <c r="U510" s="1"/>
      <c r="V510" s="28" t="s">
        <v>1634</v>
      </c>
      <c r="W510" s="1"/>
      <c r="X510" s="28" t="s">
        <v>1634</v>
      </c>
      <c r="Y510" s="1"/>
      <c r="Z510" s="28" t="s">
        <v>1634</v>
      </c>
      <c r="AA510" s="1"/>
      <c r="AB510" s="28" t="s">
        <v>1634</v>
      </c>
      <c r="AC510" s="37"/>
      <c r="AD510" s="1"/>
      <c r="AE510" s="28" t="s">
        <v>1634</v>
      </c>
      <c r="AF510" s="1"/>
      <c r="AG510" s="28" t="s">
        <v>1634</v>
      </c>
      <c r="AH510" s="1"/>
      <c r="AI510" s="28" t="s">
        <v>1634</v>
      </c>
      <c r="AJ510" s="1"/>
      <c r="AK510" s="28" t="s">
        <v>1634</v>
      </c>
      <c r="AL510" s="1"/>
      <c r="AM510" s="28" t="s">
        <v>1634</v>
      </c>
      <c r="AN510" s="37"/>
      <c r="AO510" s="1"/>
      <c r="AP510" s="28" t="s">
        <v>1634</v>
      </c>
      <c r="AQ510" s="36"/>
      <c r="AR510" s="28" t="s">
        <v>1634</v>
      </c>
      <c r="AS510" s="36" t="str">
        <f>IF(AR510="","",VLOOKUP(AR510,評価表!$B$2:$C$15,2))</f>
        <v/>
      </c>
      <c r="AT510" s="28" t="s">
        <v>1634</v>
      </c>
      <c r="AU510" s="36" t="str">
        <f>IF(AT510="","",VLOOKUP(AT510,評価表!$B$2:$C$15,2))</f>
        <v/>
      </c>
      <c r="AV510" s="28" t="s">
        <v>1634</v>
      </c>
      <c r="AW510" s="37"/>
      <c r="AX510" s="36" t="str">
        <f>IF(AV510="","",VLOOKUP(AV510,評価表!$B$2:$C$15,2))</f>
        <v/>
      </c>
      <c r="AY510" s="28" t="s">
        <v>1634</v>
      </c>
      <c r="AZ510" s="36" t="str">
        <f>IF(AY510="","",VLOOKUP(AY510,評価表!$B$2:$C$15,2))</f>
        <v/>
      </c>
      <c r="BA510" s="28" t="s">
        <v>1634</v>
      </c>
      <c r="BB510" s="36" t="str">
        <f>IF(BA510="","",VLOOKUP(BA510,評価表!$B$2:$C$15,2))</f>
        <v/>
      </c>
      <c r="BC510" s="28" t="s">
        <v>1634</v>
      </c>
      <c r="BD510" s="36" t="str">
        <f>IF(BC510="","",VLOOKUP(BC510,評価表!$B$2:$C$15,2))</f>
        <v/>
      </c>
      <c r="BE510" s="28" t="s">
        <v>1634</v>
      </c>
      <c r="BF510" s="36" t="str">
        <f>IF(BE510="","",VLOOKUP(BE510,評価表!$B$2:$C$15,2))</f>
        <v/>
      </c>
      <c r="BG510" s="37"/>
      <c r="BH510" s="36"/>
      <c r="BI510" s="36"/>
      <c r="BJ510" s="36"/>
      <c r="BK510" s="98">
        <f>MAX(L510:BJ510)</f>
        <v>0</v>
      </c>
      <c r="BL510" s="98">
        <f>MIN(L510:BK510)</f>
        <v>0</v>
      </c>
      <c r="BM510" s="81" t="e">
        <f>IF(BL510="","",VLOOKUP(BL510,評価表!$B$3:$C$15,2))</f>
        <v>#N/A</v>
      </c>
      <c r="BN510" s="98">
        <f>BK510-BL510</f>
        <v>0</v>
      </c>
      <c r="BO510" s="98" t="str">
        <f>E510</f>
        <v>しらい　つばさ</v>
      </c>
    </row>
    <row r="511" spans="1:67" ht="20.100000000000001" hidden="1" customHeight="1">
      <c r="A511" s="62">
        <v>509</v>
      </c>
      <c r="B511" s="73" t="s">
        <v>325</v>
      </c>
      <c r="C511" s="65" t="s">
        <v>1450</v>
      </c>
      <c r="D511" s="62" t="s">
        <v>1109</v>
      </c>
      <c r="E511" s="62" t="s">
        <v>1451</v>
      </c>
      <c r="F511" s="62" t="s">
        <v>36</v>
      </c>
      <c r="G511" s="84">
        <v>30076</v>
      </c>
      <c r="H511" s="74">
        <f ca="1">DATEDIF($G511,TODAY(),"Y")</f>
        <v>42</v>
      </c>
      <c r="I511" s="82" t="str">
        <f ca="1">CHOOSE(DATEDIF(G511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11" s="62"/>
      <c r="K511" s="70"/>
      <c r="L511" s="1"/>
      <c r="M511" s="28" t="str">
        <f>IF(L511="","",VLOOKUP(L511,評価表!$B$2:$C$15,2))</f>
        <v/>
      </c>
      <c r="N511" s="1"/>
      <c r="O511" s="28" t="s">
        <v>1634</v>
      </c>
      <c r="P511" s="1"/>
      <c r="Q511" s="28" t="s">
        <v>1634</v>
      </c>
      <c r="R511" s="37"/>
      <c r="S511" s="1"/>
      <c r="T511" s="28" t="s">
        <v>1634</v>
      </c>
      <c r="U511" s="1"/>
      <c r="V511" s="28" t="s">
        <v>1634</v>
      </c>
      <c r="W511" s="1"/>
      <c r="X511" s="28" t="s">
        <v>1634</v>
      </c>
      <c r="Y511" s="1"/>
      <c r="Z511" s="28" t="s">
        <v>1634</v>
      </c>
      <c r="AA511" s="1"/>
      <c r="AB511" s="28" t="s">
        <v>1634</v>
      </c>
      <c r="AC511" s="37"/>
      <c r="AD511" s="1"/>
      <c r="AE511" s="28" t="s">
        <v>1634</v>
      </c>
      <c r="AF511" s="1"/>
      <c r="AG511" s="28" t="s">
        <v>1634</v>
      </c>
      <c r="AH511" s="1"/>
      <c r="AI511" s="28" t="s">
        <v>1634</v>
      </c>
      <c r="AJ511" s="1"/>
      <c r="AK511" s="28" t="s">
        <v>1634</v>
      </c>
      <c r="AL511" s="1"/>
      <c r="AM511" s="28" t="s">
        <v>1634</v>
      </c>
      <c r="AN511" s="37"/>
      <c r="AO511" s="1"/>
      <c r="AP511" s="28" t="s">
        <v>1634</v>
      </c>
      <c r="AQ511" s="36"/>
      <c r="AR511" s="28" t="s">
        <v>1634</v>
      </c>
      <c r="AS511" s="36" t="str">
        <f>IF(AR511="","",VLOOKUP(AR511,評価表!$B$2:$C$15,2))</f>
        <v/>
      </c>
      <c r="AT511" s="28" t="s">
        <v>1634</v>
      </c>
      <c r="AU511" s="36" t="str">
        <f>IF(AT511="","",VLOOKUP(AT511,評価表!$B$2:$C$15,2))</f>
        <v/>
      </c>
      <c r="AV511" s="28" t="s">
        <v>1634</v>
      </c>
      <c r="AW511" s="37"/>
      <c r="AX511" s="36" t="str">
        <f>IF(AV511="","",VLOOKUP(AV511,評価表!$B$2:$C$15,2))</f>
        <v/>
      </c>
      <c r="AY511" s="28" t="s">
        <v>1634</v>
      </c>
      <c r="AZ511" s="36" t="str">
        <f>IF(AY511="","",VLOOKUP(AY511,評価表!$B$2:$C$15,2))</f>
        <v/>
      </c>
      <c r="BA511" s="28" t="s">
        <v>1634</v>
      </c>
      <c r="BB511" s="36" t="str">
        <f>IF(BA511="","",VLOOKUP(BA511,評価表!$B$2:$C$15,2))</f>
        <v/>
      </c>
      <c r="BC511" s="28" t="s">
        <v>1634</v>
      </c>
      <c r="BD511" s="36" t="str">
        <f>IF(BC511="","",VLOOKUP(BC511,評価表!$B$2:$C$15,2))</f>
        <v/>
      </c>
      <c r="BE511" s="28" t="s">
        <v>1634</v>
      </c>
      <c r="BF511" s="36" t="str">
        <f>IF(BE511="","",VLOOKUP(BE511,評価表!$B$2:$C$15,2))</f>
        <v/>
      </c>
      <c r="BG511" s="37"/>
      <c r="BH511" s="36"/>
      <c r="BI511" s="36"/>
      <c r="BJ511" s="36"/>
      <c r="BK511" s="98">
        <f>MAX(L511:BJ511)</f>
        <v>0</v>
      </c>
      <c r="BL511" s="98">
        <f>MIN(L511:BK511)</f>
        <v>0</v>
      </c>
      <c r="BM511" s="81" t="e">
        <f>IF(BL511="","",VLOOKUP(BL511,評価表!$B$3:$C$15,2))</f>
        <v>#N/A</v>
      </c>
      <c r="BN511" s="98">
        <f>BK511-BL511</f>
        <v>0</v>
      </c>
      <c r="BO511" s="98" t="str">
        <f>E511</f>
        <v>しらいのりこ</v>
      </c>
    </row>
    <row r="512" spans="1:67" ht="20.100000000000001" hidden="1" customHeight="1">
      <c r="A512" s="62">
        <v>510</v>
      </c>
      <c r="B512" s="73" t="s">
        <v>325</v>
      </c>
      <c r="C512" s="62" t="s">
        <v>1452</v>
      </c>
      <c r="D512" s="62" t="s">
        <v>148</v>
      </c>
      <c r="E512" s="62" t="s">
        <v>1453</v>
      </c>
      <c r="F512" s="62" t="s">
        <v>32</v>
      </c>
      <c r="G512" s="78">
        <v>41891</v>
      </c>
      <c r="H512" s="74">
        <f ca="1">DATEDIF($G512,TODAY(),"Y")</f>
        <v>9</v>
      </c>
      <c r="I512" s="82" t="str">
        <f ca="1">CHOOSE(DATEDIF(G512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12" s="62" t="s">
        <v>1454</v>
      </c>
      <c r="K512" s="70"/>
      <c r="L512" s="1"/>
      <c r="M512" s="28"/>
      <c r="N512" s="1"/>
      <c r="O512" s="28"/>
      <c r="P512" s="1"/>
      <c r="Q512" s="28"/>
      <c r="R512" s="37"/>
      <c r="S512" s="1"/>
      <c r="T512" s="28"/>
      <c r="U512" s="1"/>
      <c r="V512" s="28"/>
      <c r="W512" s="1"/>
      <c r="X512" s="28"/>
      <c r="Y512" s="1"/>
      <c r="Z512" s="28"/>
      <c r="AA512" s="1"/>
      <c r="AB512" s="28"/>
      <c r="AC512" s="37"/>
      <c r="AD512" s="1"/>
      <c r="AE512" s="28"/>
      <c r="AF512" s="1"/>
      <c r="AG512" s="28"/>
      <c r="AH512" s="1"/>
      <c r="AI512" s="28"/>
      <c r="AJ512" s="1"/>
      <c r="AK512" s="28"/>
      <c r="AL512" s="1"/>
      <c r="AM512" s="28"/>
      <c r="AN512" s="57"/>
      <c r="AO512" s="1"/>
      <c r="AP512" s="28"/>
      <c r="AQ512" s="36"/>
      <c r="AR512" s="28"/>
      <c r="AS512" s="1"/>
      <c r="AT512" s="28"/>
      <c r="AU512" s="1"/>
      <c r="AV512" s="28"/>
      <c r="AW512" s="37"/>
      <c r="AX512" s="1"/>
      <c r="AY512" s="28"/>
      <c r="AZ512" s="1"/>
      <c r="BA512" s="28"/>
      <c r="BB512" s="1"/>
      <c r="BC512" s="28"/>
      <c r="BD512" s="1"/>
      <c r="BE512" s="28"/>
      <c r="BF512" s="1"/>
      <c r="BG512" s="37"/>
      <c r="BH512" s="1"/>
      <c r="BI512" s="1"/>
      <c r="BJ512" s="1"/>
      <c r="BK512" s="98">
        <f>MAX(L512:BJ512)</f>
        <v>0</v>
      </c>
      <c r="BL512" s="98">
        <f>MIN(L512:BK512)</f>
        <v>0</v>
      </c>
      <c r="BM512" s="81" t="e">
        <f>IF(BL512="","",VLOOKUP(BL512,評価表!$B$3:$C$15,2))</f>
        <v>#N/A</v>
      </c>
      <c r="BN512" s="98">
        <f>BK512-BL512</f>
        <v>0</v>
      </c>
      <c r="BO512" s="98" t="str">
        <f>E512</f>
        <v>こばやし　こう</v>
      </c>
    </row>
    <row r="513" spans="1:67" ht="20.100000000000001" hidden="1" customHeight="1">
      <c r="A513" s="62">
        <v>511</v>
      </c>
      <c r="B513" s="73" t="s">
        <v>325</v>
      </c>
      <c r="C513" s="62" t="s">
        <v>1455</v>
      </c>
      <c r="D513" s="62" t="s">
        <v>142</v>
      </c>
      <c r="E513" s="62" t="s">
        <v>1456</v>
      </c>
      <c r="F513" s="62" t="s">
        <v>36</v>
      </c>
      <c r="G513" s="78">
        <v>43025</v>
      </c>
      <c r="H513" s="74">
        <f ca="1">DATEDIF($G513,TODAY(),"Y")</f>
        <v>6</v>
      </c>
      <c r="I513" s="82" t="str">
        <f ca="1">CHOOSE(DATEDIF(G513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513" s="62" t="s">
        <v>1457</v>
      </c>
      <c r="K513" s="70"/>
      <c r="L513" s="1"/>
      <c r="M513" s="28"/>
      <c r="N513" s="1"/>
      <c r="O513" s="28"/>
      <c r="P513" s="1"/>
      <c r="Q513" s="28"/>
      <c r="R513" s="37"/>
      <c r="S513" s="1"/>
      <c r="T513" s="28"/>
      <c r="U513" s="1"/>
      <c r="V513" s="28"/>
      <c r="W513" s="1"/>
      <c r="X513" s="28"/>
      <c r="Y513" s="1"/>
      <c r="Z513" s="28"/>
      <c r="AA513" s="1"/>
      <c r="AB513" s="28"/>
      <c r="AC513" s="37"/>
      <c r="AD513" s="1"/>
      <c r="AE513" s="28"/>
      <c r="AF513" s="1"/>
      <c r="AG513" s="28"/>
      <c r="AH513" s="1"/>
      <c r="AI513" s="28"/>
      <c r="AJ513" s="1"/>
      <c r="AK513" s="28"/>
      <c r="AL513" s="1"/>
      <c r="AM513" s="28"/>
      <c r="AN513" s="57"/>
      <c r="AO513" s="1"/>
      <c r="AP513" s="28"/>
      <c r="AQ513" s="36"/>
      <c r="AR513" s="28"/>
      <c r="AS513" s="1"/>
      <c r="AT513" s="28"/>
      <c r="AU513" s="1"/>
      <c r="AV513" s="28"/>
      <c r="AW513" s="37"/>
      <c r="AX513" s="1"/>
      <c r="AY513" s="28"/>
      <c r="AZ513" s="1"/>
      <c r="BA513" s="28"/>
      <c r="BB513" s="1"/>
      <c r="BC513" s="28"/>
      <c r="BD513" s="1"/>
      <c r="BE513" s="28"/>
      <c r="BF513" s="1"/>
      <c r="BG513" s="37"/>
      <c r="BH513" s="1"/>
      <c r="BI513" s="1"/>
      <c r="BJ513" s="1"/>
      <c r="BK513" s="98">
        <f>MAX(L513:BJ513)</f>
        <v>0</v>
      </c>
      <c r="BL513" s="98">
        <f>MIN(L513:BK513)</f>
        <v>0</v>
      </c>
      <c r="BM513" s="81" t="e">
        <f>IF(BL513="","",VLOOKUP(BL513,評価表!$B$3:$C$15,2))</f>
        <v>#N/A</v>
      </c>
      <c r="BN513" s="98">
        <f>BK513-BL513</f>
        <v>0</v>
      </c>
      <c r="BO513" s="98" t="str">
        <f>E513</f>
        <v>はしぐちかんな</v>
      </c>
    </row>
    <row r="514" spans="1:67" ht="20.100000000000001" hidden="1" customHeight="1">
      <c r="A514" s="62">
        <v>512</v>
      </c>
      <c r="B514" s="73" t="s">
        <v>325</v>
      </c>
      <c r="C514" s="65" t="s">
        <v>1458</v>
      </c>
      <c r="D514" s="62" t="s">
        <v>1109</v>
      </c>
      <c r="E514" s="62" t="s">
        <v>1459</v>
      </c>
      <c r="F514" s="62" t="s">
        <v>36</v>
      </c>
      <c r="G514" s="84">
        <v>33257</v>
      </c>
      <c r="H514" s="74">
        <f ca="1">DATEDIF($G514,TODAY(),"Y")</f>
        <v>33</v>
      </c>
      <c r="I514" s="82" t="str">
        <f ca="1">CHOOSE(DATEDIF(G514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14" s="62"/>
      <c r="K514" s="70"/>
      <c r="L514" s="1"/>
      <c r="M514" s="28" t="str">
        <f>IF(L514="","",VLOOKUP(L514,評価表!$B$2:$C$15,2))</f>
        <v/>
      </c>
      <c r="N514" s="1"/>
      <c r="O514" s="28" t="s">
        <v>1634</v>
      </c>
      <c r="P514" s="1"/>
      <c r="Q514" s="28" t="s">
        <v>1634</v>
      </c>
      <c r="R514" s="37"/>
      <c r="S514" s="1"/>
      <c r="T514" s="28" t="s">
        <v>1634</v>
      </c>
      <c r="U514" s="1"/>
      <c r="V514" s="28" t="s">
        <v>1634</v>
      </c>
      <c r="W514" s="1"/>
      <c r="X514" s="28" t="s">
        <v>1634</v>
      </c>
      <c r="Y514" s="1"/>
      <c r="Z514" s="28" t="s">
        <v>1634</v>
      </c>
      <c r="AA514" s="1"/>
      <c r="AB514" s="28" t="s">
        <v>1634</v>
      </c>
      <c r="AC514" s="37"/>
      <c r="AD514" s="1"/>
      <c r="AE514" s="28" t="s">
        <v>1634</v>
      </c>
      <c r="AF514" s="1"/>
      <c r="AG514" s="28" t="s">
        <v>1634</v>
      </c>
      <c r="AH514" s="1"/>
      <c r="AI514" s="28" t="s">
        <v>1634</v>
      </c>
      <c r="AJ514" s="1"/>
      <c r="AK514" s="28" t="s">
        <v>1634</v>
      </c>
      <c r="AL514" s="1"/>
      <c r="AM514" s="28" t="s">
        <v>1634</v>
      </c>
      <c r="AN514" s="37"/>
      <c r="AO514" s="1"/>
      <c r="AP514" s="28" t="s">
        <v>1634</v>
      </c>
      <c r="AQ514" s="36"/>
      <c r="AR514" s="28" t="s">
        <v>1634</v>
      </c>
      <c r="AS514" s="36" t="str">
        <f>IF(AR514="","",VLOOKUP(AR514,評価表!$B$2:$C$15,2))</f>
        <v/>
      </c>
      <c r="AT514" s="28" t="s">
        <v>1634</v>
      </c>
      <c r="AU514" s="36" t="str">
        <f>IF(AT514="","",VLOOKUP(AT514,評価表!$B$2:$C$15,2))</f>
        <v/>
      </c>
      <c r="AV514" s="28" t="s">
        <v>1634</v>
      </c>
      <c r="AW514" s="37"/>
      <c r="AX514" s="36" t="str">
        <f>IF(AV514="","",VLOOKUP(AV514,評価表!$B$2:$C$15,2))</f>
        <v/>
      </c>
      <c r="AY514" s="28" t="s">
        <v>1634</v>
      </c>
      <c r="AZ514" s="36" t="str">
        <f>IF(AY514="","",VLOOKUP(AY514,評価表!$B$2:$C$15,2))</f>
        <v/>
      </c>
      <c r="BA514" s="28" t="s">
        <v>1634</v>
      </c>
      <c r="BB514" s="36" t="str">
        <f>IF(BA514="","",VLOOKUP(BA514,評価表!$B$2:$C$15,2))</f>
        <v/>
      </c>
      <c r="BC514" s="28" t="s">
        <v>1634</v>
      </c>
      <c r="BD514" s="36" t="str">
        <f>IF(BC514="","",VLOOKUP(BC514,評価表!$B$2:$C$15,2))</f>
        <v/>
      </c>
      <c r="BE514" s="28" t="s">
        <v>1634</v>
      </c>
      <c r="BF514" s="36" t="str">
        <f>IF(BE514="","",VLOOKUP(BE514,評価表!$B$2:$C$15,2))</f>
        <v/>
      </c>
      <c r="BG514" s="37"/>
      <c r="BH514" s="36"/>
      <c r="BI514" s="36"/>
      <c r="BJ514" s="36"/>
      <c r="BK514" s="98">
        <f>MAX(L514:BJ514)</f>
        <v>0</v>
      </c>
      <c r="BL514" s="98">
        <f>MIN(L514:BK514)</f>
        <v>0</v>
      </c>
      <c r="BM514" s="81" t="e">
        <f>IF(BL514="","",VLOOKUP(BL514,評価表!$B$3:$C$15,2))</f>
        <v>#N/A</v>
      </c>
      <c r="BN514" s="98">
        <f>BK514-BL514</f>
        <v>0</v>
      </c>
      <c r="BO514" s="98" t="str">
        <f>E514</f>
        <v>かげやまきえ</v>
      </c>
    </row>
    <row r="515" spans="1:67" ht="20.100000000000001" hidden="1" customHeight="1">
      <c r="A515" s="62">
        <v>513</v>
      </c>
      <c r="B515" s="73" t="s">
        <v>325</v>
      </c>
      <c r="C515" s="65" t="s">
        <v>1460</v>
      </c>
      <c r="D515" s="62" t="s">
        <v>1109</v>
      </c>
      <c r="E515" s="62" t="s">
        <v>1461</v>
      </c>
      <c r="F515" s="62" t="s">
        <v>32</v>
      </c>
      <c r="G515" s="84">
        <v>33008</v>
      </c>
      <c r="H515" s="74">
        <f ca="1">DATEDIF($G515,TODAY(),"Y")</f>
        <v>34</v>
      </c>
      <c r="I515" s="82" t="str">
        <f ca="1">CHOOSE(DATEDIF(G515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15" s="62"/>
      <c r="K515" s="70"/>
      <c r="L515" s="1"/>
      <c r="M515" s="28" t="str">
        <f>IF(L515="","",VLOOKUP(L515,評価表!$B$2:$C$15,2))</f>
        <v/>
      </c>
      <c r="N515" s="1"/>
      <c r="O515" s="28" t="s">
        <v>1634</v>
      </c>
      <c r="P515" s="1"/>
      <c r="Q515" s="28" t="s">
        <v>1634</v>
      </c>
      <c r="R515" s="37"/>
      <c r="S515" s="1"/>
      <c r="T515" s="28" t="s">
        <v>1634</v>
      </c>
      <c r="U515" s="1"/>
      <c r="V515" s="28" t="s">
        <v>1634</v>
      </c>
      <c r="W515" s="1"/>
      <c r="X515" s="28" t="s">
        <v>1634</v>
      </c>
      <c r="Y515" s="1"/>
      <c r="Z515" s="28" t="s">
        <v>1634</v>
      </c>
      <c r="AA515" s="1"/>
      <c r="AB515" s="28" t="s">
        <v>1634</v>
      </c>
      <c r="AC515" s="37"/>
      <c r="AD515" s="1"/>
      <c r="AE515" s="28" t="s">
        <v>1634</v>
      </c>
      <c r="AF515" s="1"/>
      <c r="AG515" s="28" t="s">
        <v>1634</v>
      </c>
      <c r="AH515" s="1"/>
      <c r="AI515" s="28" t="s">
        <v>1634</v>
      </c>
      <c r="AJ515" s="1"/>
      <c r="AK515" s="28" t="s">
        <v>1634</v>
      </c>
      <c r="AL515" s="1"/>
      <c r="AM515" s="28" t="s">
        <v>1634</v>
      </c>
      <c r="AN515" s="37"/>
      <c r="AO515" s="1"/>
      <c r="AP515" s="28" t="s">
        <v>1634</v>
      </c>
      <c r="AQ515" s="36"/>
      <c r="AR515" s="28" t="s">
        <v>1634</v>
      </c>
      <c r="AS515" s="36" t="str">
        <f>IF(AR515="","",VLOOKUP(AR515,評価表!$B$2:$C$15,2))</f>
        <v/>
      </c>
      <c r="AT515" s="28" t="s">
        <v>1634</v>
      </c>
      <c r="AU515" s="36" t="str">
        <f>IF(AT515="","",VLOOKUP(AT515,評価表!$B$2:$C$15,2))</f>
        <v/>
      </c>
      <c r="AV515" s="28" t="s">
        <v>1634</v>
      </c>
      <c r="AW515" s="37"/>
      <c r="AX515" s="36" t="str">
        <f>IF(AV515="","",VLOOKUP(AV515,評価表!$B$2:$C$15,2))</f>
        <v/>
      </c>
      <c r="AY515" s="28" t="s">
        <v>1634</v>
      </c>
      <c r="AZ515" s="36" t="str">
        <f>IF(AY515="","",VLOOKUP(AY515,評価表!$B$2:$C$15,2))</f>
        <v/>
      </c>
      <c r="BA515" s="28" t="s">
        <v>1634</v>
      </c>
      <c r="BB515" s="36" t="str">
        <f>IF(BA515="","",VLOOKUP(BA515,評価表!$B$2:$C$15,2))</f>
        <v/>
      </c>
      <c r="BC515" s="28" t="s">
        <v>1634</v>
      </c>
      <c r="BD515" s="36" t="str">
        <f>IF(BC515="","",VLOOKUP(BC515,評価表!$B$2:$C$15,2))</f>
        <v/>
      </c>
      <c r="BE515" s="28" t="s">
        <v>1634</v>
      </c>
      <c r="BF515" s="36" t="str">
        <f>IF(BE515="","",VLOOKUP(BE515,評価表!$B$2:$C$15,2))</f>
        <v/>
      </c>
      <c r="BG515" s="37"/>
      <c r="BH515" s="36"/>
      <c r="BI515" s="36"/>
      <c r="BJ515" s="36"/>
      <c r="BK515" s="98">
        <f>MAX(L515:BJ515)</f>
        <v>0</v>
      </c>
      <c r="BL515" s="98">
        <f>MIN(L515:BK515)</f>
        <v>0</v>
      </c>
      <c r="BM515" s="81" t="e">
        <f>IF(BL515="","",VLOOKUP(BL515,評価表!$B$3:$C$15,2))</f>
        <v>#N/A</v>
      </c>
      <c r="BN515" s="98">
        <f>BK515-BL515</f>
        <v>0</v>
      </c>
      <c r="BO515" s="98" t="str">
        <f>E515</f>
        <v>かげやまりょう</v>
      </c>
    </row>
    <row r="516" spans="1:67" ht="20.100000000000001" hidden="1" customHeight="1">
      <c r="A516" s="62">
        <v>514</v>
      </c>
      <c r="B516" s="73" t="s">
        <v>325</v>
      </c>
      <c r="C516" s="65" t="s">
        <v>1462</v>
      </c>
      <c r="D516" s="62" t="s">
        <v>1109</v>
      </c>
      <c r="E516" s="62" t="s">
        <v>1463</v>
      </c>
      <c r="F516" s="62" t="s">
        <v>36</v>
      </c>
      <c r="G516" s="84">
        <v>41643</v>
      </c>
      <c r="H516" s="74">
        <f ca="1">DATEDIF($G516,TODAY(),"Y")</f>
        <v>10</v>
      </c>
      <c r="I516" s="82" t="str">
        <f ca="1">CHOOSE(DATEDIF(G516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16" s="62"/>
      <c r="K516" s="70"/>
      <c r="L516" s="1"/>
      <c r="M516" s="28" t="str">
        <f>IF(L516="","",VLOOKUP(L516,評価表!$B$2:$C$15,2))</f>
        <v/>
      </c>
      <c r="N516" s="1"/>
      <c r="O516" s="28" t="s">
        <v>1634</v>
      </c>
      <c r="P516" s="1"/>
      <c r="Q516" s="28" t="s">
        <v>1634</v>
      </c>
      <c r="R516" s="37"/>
      <c r="S516" s="1"/>
      <c r="T516" s="28" t="s">
        <v>1634</v>
      </c>
      <c r="U516" s="1"/>
      <c r="V516" s="28" t="s">
        <v>1634</v>
      </c>
      <c r="W516" s="1"/>
      <c r="X516" s="28" t="s">
        <v>1634</v>
      </c>
      <c r="Y516" s="1"/>
      <c r="Z516" s="28" t="s">
        <v>1634</v>
      </c>
      <c r="AA516" s="1"/>
      <c r="AB516" s="28" t="s">
        <v>1634</v>
      </c>
      <c r="AC516" s="37"/>
      <c r="AD516" s="1"/>
      <c r="AE516" s="28" t="s">
        <v>1634</v>
      </c>
      <c r="AF516" s="1"/>
      <c r="AG516" s="28" t="s">
        <v>1634</v>
      </c>
      <c r="AH516" s="1"/>
      <c r="AI516" s="28" t="s">
        <v>1634</v>
      </c>
      <c r="AJ516" s="1"/>
      <c r="AK516" s="28" t="s">
        <v>1634</v>
      </c>
      <c r="AL516" s="1"/>
      <c r="AM516" s="28" t="s">
        <v>1634</v>
      </c>
      <c r="AN516" s="37"/>
      <c r="AO516" s="1"/>
      <c r="AP516" s="28" t="s">
        <v>1634</v>
      </c>
      <c r="AQ516" s="36"/>
      <c r="AR516" s="28" t="s">
        <v>1634</v>
      </c>
      <c r="AS516" s="36" t="str">
        <f>IF(AR516="","",VLOOKUP(AR516,評価表!$B$2:$C$15,2))</f>
        <v/>
      </c>
      <c r="AT516" s="28" t="s">
        <v>1634</v>
      </c>
      <c r="AU516" s="36" t="str">
        <f>IF(AT516="","",VLOOKUP(AT516,評価表!$B$2:$C$15,2))</f>
        <v/>
      </c>
      <c r="AV516" s="28" t="s">
        <v>1634</v>
      </c>
      <c r="AW516" s="37"/>
      <c r="AX516" s="36" t="str">
        <f>IF(AV516="","",VLOOKUP(AV516,評価表!$B$2:$C$15,2))</f>
        <v/>
      </c>
      <c r="AY516" s="28" t="s">
        <v>1634</v>
      </c>
      <c r="AZ516" s="36" t="str">
        <f>IF(AY516="","",VLOOKUP(AY516,評価表!$B$2:$C$15,2))</f>
        <v/>
      </c>
      <c r="BA516" s="28" t="s">
        <v>1634</v>
      </c>
      <c r="BB516" s="36" t="str">
        <f>IF(BA516="","",VLOOKUP(BA516,評価表!$B$2:$C$15,2))</f>
        <v/>
      </c>
      <c r="BC516" s="28" t="s">
        <v>1634</v>
      </c>
      <c r="BD516" s="36" t="str">
        <f>IF(BC516="","",VLOOKUP(BC516,評価表!$B$2:$C$15,2))</f>
        <v/>
      </c>
      <c r="BE516" s="28" t="s">
        <v>1634</v>
      </c>
      <c r="BF516" s="36" t="str">
        <f>IF(BE516="","",VLOOKUP(BE516,評価表!$B$2:$C$15,2))</f>
        <v/>
      </c>
      <c r="BG516" s="37"/>
      <c r="BH516" s="36"/>
      <c r="BI516" s="36"/>
      <c r="BJ516" s="36"/>
      <c r="BK516" s="98">
        <f>MAX(L516:BJ516)</f>
        <v>0</v>
      </c>
      <c r="BL516" s="98">
        <f>MIN(L516:BK516)</f>
        <v>0</v>
      </c>
      <c r="BM516" s="81" t="e">
        <f>IF(BL516="","",VLOOKUP(BL516,評価表!$B$3:$C$15,2))</f>
        <v>#N/A</v>
      </c>
      <c r="BN516" s="98">
        <f>BK516-BL516</f>
        <v>0</v>
      </c>
      <c r="BO516" s="98" t="str">
        <f>E516</f>
        <v>かげやまひまり</v>
      </c>
    </row>
    <row r="517" spans="1:67" ht="20.100000000000001" customHeight="1">
      <c r="A517" s="62">
        <v>10017</v>
      </c>
      <c r="B517" s="73" t="s">
        <v>1781</v>
      </c>
      <c r="C517" s="74"/>
      <c r="D517" s="80"/>
      <c r="E517" s="62" t="s">
        <v>1804</v>
      </c>
      <c r="F517" s="98" t="s">
        <v>32</v>
      </c>
      <c r="G517" s="99"/>
      <c r="H517" s="98"/>
      <c r="I517" s="98"/>
      <c r="J517" s="98"/>
      <c r="K517" s="69"/>
      <c r="L517" s="1"/>
      <c r="M517" s="28" t="str">
        <f>IF(L517="","",VLOOKUP(L517,評価表!$B$2:$C$15,2))</f>
        <v/>
      </c>
      <c r="N517" s="1"/>
      <c r="O517" s="28" t="s">
        <v>1634</v>
      </c>
      <c r="P517" s="1"/>
      <c r="Q517" s="28" t="s">
        <v>1634</v>
      </c>
      <c r="R517" s="57"/>
      <c r="S517" s="1"/>
      <c r="T517" s="28" t="s">
        <v>1634</v>
      </c>
      <c r="U517" s="1"/>
      <c r="V517" s="28" t="s">
        <v>1634</v>
      </c>
      <c r="W517" s="1"/>
      <c r="X517" s="28" t="s">
        <v>1634</v>
      </c>
      <c r="Y517" s="1"/>
      <c r="Z517" s="28" t="s">
        <v>1634</v>
      </c>
      <c r="AA517" s="1"/>
      <c r="AB517" s="28" t="s">
        <v>1634</v>
      </c>
      <c r="AC517" s="57" t="s">
        <v>1635</v>
      </c>
      <c r="AD517" s="1"/>
      <c r="AE517" s="28" t="s">
        <v>1634</v>
      </c>
      <c r="AF517" s="1">
        <v>9.7899999999999991</v>
      </c>
      <c r="AG517" s="28" t="s">
        <v>9</v>
      </c>
      <c r="AH517" s="1"/>
      <c r="AI517" s="28" t="s">
        <v>1634</v>
      </c>
      <c r="AJ517" s="1"/>
      <c r="AK517" s="28" t="s">
        <v>1634</v>
      </c>
      <c r="AL517" s="1"/>
      <c r="AM517" s="28" t="s">
        <v>1634</v>
      </c>
      <c r="AN517" s="57"/>
      <c r="AO517" s="1"/>
      <c r="AP517" s="28" t="s">
        <v>1634</v>
      </c>
      <c r="AQ517" s="1"/>
      <c r="AR517" s="28" t="s">
        <v>1634</v>
      </c>
      <c r="AS517" s="1" t="str">
        <f>IF(AR517="","",VLOOKUP(AR517,評価表!$B$2:$C$15,2))</f>
        <v/>
      </c>
      <c r="AT517" s="28" t="s">
        <v>1634</v>
      </c>
      <c r="AU517" s="1" t="str">
        <f>IF(AT517="","",VLOOKUP(AT517,評価表!$B$2:$C$15,2))</f>
        <v/>
      </c>
      <c r="AV517" s="28" t="s">
        <v>1634</v>
      </c>
      <c r="AW517" s="57"/>
      <c r="AX517" s="1"/>
      <c r="AY517" s="28" t="s">
        <v>1634</v>
      </c>
      <c r="AZ517" s="1" t="str">
        <f>IF(AY517="","",VLOOKUP(AY517,評価表!$B$2:$C$15,2))</f>
        <v/>
      </c>
      <c r="BA517" s="28" t="s">
        <v>1634</v>
      </c>
      <c r="BB517" s="1" t="str">
        <f>IF(BA517="","",VLOOKUP(BA517,評価表!$B$2:$C$15,2))</f>
        <v/>
      </c>
      <c r="BC517" s="28" t="s">
        <v>1634</v>
      </c>
      <c r="BD517" s="1" t="str">
        <f>IF(BC517="","",VLOOKUP(BC517,評価表!$B$2:$C$15,2))</f>
        <v/>
      </c>
      <c r="BE517" s="28" t="s">
        <v>1634</v>
      </c>
      <c r="BF517" s="1" t="str">
        <f>IF(BE517="","",VLOOKUP(BE517,評価表!$B$2:$C$15,2))</f>
        <v/>
      </c>
      <c r="BG517" s="57"/>
      <c r="BH517" s="1"/>
      <c r="BI517" s="1"/>
      <c r="BJ517" s="1"/>
      <c r="BK517" s="98">
        <f>MAX(L517:BJ517)</f>
        <v>9.7899999999999991</v>
      </c>
      <c r="BL517" s="98">
        <f>MIN(L517:BK517)</f>
        <v>9.7899999999999991</v>
      </c>
      <c r="BM517" s="81" t="str">
        <f>IF(BL517="","",VLOOKUP(BL517,評価表!$B$3:$C$15,2))</f>
        <v>☆６</v>
      </c>
      <c r="BN517" s="98">
        <f>BK517-BL517</f>
        <v>0</v>
      </c>
      <c r="BO517" s="98" t="str">
        <f>E517</f>
        <v>たにぐち　ゆうと</v>
      </c>
    </row>
    <row r="518" spans="1:67" ht="20.100000000000001" hidden="1" customHeight="1">
      <c r="A518" s="62">
        <v>516</v>
      </c>
      <c r="B518" s="73" t="s">
        <v>325</v>
      </c>
      <c r="C518" s="62" t="s">
        <v>1467</v>
      </c>
      <c r="D518" s="62" t="s">
        <v>150</v>
      </c>
      <c r="E518" s="62" t="s">
        <v>1468</v>
      </c>
      <c r="F518" s="62" t="s">
        <v>32</v>
      </c>
      <c r="G518" s="78">
        <v>42284</v>
      </c>
      <c r="H518" s="74">
        <f ca="1">DATEDIF($G518,TODAY(),"Y")</f>
        <v>8</v>
      </c>
      <c r="I518" s="82" t="str">
        <f ca="1">CHOOSE(DATEDIF(G518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18" s="62" t="s">
        <v>730</v>
      </c>
      <c r="K518" s="70"/>
      <c r="L518" s="1"/>
      <c r="M518" s="28"/>
      <c r="N518" s="1"/>
      <c r="O518" s="28"/>
      <c r="P518" s="1"/>
      <c r="Q518" s="28"/>
      <c r="R518" s="37"/>
      <c r="S518" s="1"/>
      <c r="T518" s="28"/>
      <c r="U518" s="1"/>
      <c r="V518" s="28"/>
      <c r="W518" s="1"/>
      <c r="X518" s="28"/>
      <c r="Y518" s="1"/>
      <c r="Z518" s="28"/>
      <c r="AA518" s="1"/>
      <c r="AB518" s="28"/>
      <c r="AC518" s="37"/>
      <c r="AD518" s="1"/>
      <c r="AE518" s="28"/>
      <c r="AF518" s="1"/>
      <c r="AG518" s="28"/>
      <c r="AH518" s="1"/>
      <c r="AI518" s="28"/>
      <c r="AJ518" s="1"/>
      <c r="AK518" s="28"/>
      <c r="AL518" s="1"/>
      <c r="AM518" s="28"/>
      <c r="AN518" s="57"/>
      <c r="AO518" s="1"/>
      <c r="AP518" s="28"/>
      <c r="AQ518" s="36"/>
      <c r="AR518" s="28"/>
      <c r="AS518" s="1"/>
      <c r="AT518" s="28"/>
      <c r="AU518" s="1"/>
      <c r="AV518" s="28"/>
      <c r="AW518" s="37"/>
      <c r="AX518" s="1"/>
      <c r="AY518" s="28"/>
      <c r="AZ518" s="1"/>
      <c r="BA518" s="28"/>
      <c r="BB518" s="1"/>
      <c r="BC518" s="28"/>
      <c r="BD518" s="1"/>
      <c r="BE518" s="28"/>
      <c r="BF518" s="1"/>
      <c r="BG518" s="37"/>
      <c r="BH518" s="1"/>
      <c r="BI518" s="1"/>
      <c r="BJ518" s="1"/>
      <c r="BK518" s="98">
        <f>MAX(L518:BJ518)</f>
        <v>0</v>
      </c>
      <c r="BL518" s="98">
        <f>MIN(L518:BK518)</f>
        <v>0</v>
      </c>
      <c r="BM518" s="81" t="e">
        <f>IF(BL518="","",VLOOKUP(BL518,評価表!$B$3:$C$15,2))</f>
        <v>#N/A</v>
      </c>
      <c r="BN518" s="98">
        <f>BK518-BL518</f>
        <v>0</v>
      </c>
      <c r="BO518" s="98" t="str">
        <f>E518</f>
        <v>うすい　こうた</v>
      </c>
    </row>
    <row r="519" spans="1:67" ht="20.100000000000001" hidden="1" customHeight="1">
      <c r="A519" s="62">
        <v>517</v>
      </c>
      <c r="B519" s="73" t="s">
        <v>325</v>
      </c>
      <c r="C519" s="62" t="s">
        <v>1469</v>
      </c>
      <c r="D519" s="62" t="s">
        <v>146</v>
      </c>
      <c r="E519" s="62" t="s">
        <v>1470</v>
      </c>
      <c r="F519" s="62" t="s">
        <v>36</v>
      </c>
      <c r="G519" s="78">
        <v>41856</v>
      </c>
      <c r="H519" s="74">
        <f ca="1">DATEDIF($G519,TODAY(),"Y")</f>
        <v>9</v>
      </c>
      <c r="I519" s="82" t="str">
        <f ca="1">CHOOSE(DATEDIF(G519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19" s="62" t="s">
        <v>1471</v>
      </c>
      <c r="K519" s="70"/>
      <c r="L519" s="1"/>
      <c r="M519" s="28"/>
      <c r="N519" s="1"/>
      <c r="O519" s="28"/>
      <c r="P519" s="1"/>
      <c r="Q519" s="28"/>
      <c r="R519" s="37"/>
      <c r="S519" s="1"/>
      <c r="T519" s="28"/>
      <c r="U519" s="1"/>
      <c r="V519" s="28"/>
      <c r="W519" s="1"/>
      <c r="X519" s="28"/>
      <c r="Y519" s="1"/>
      <c r="Z519" s="28"/>
      <c r="AA519" s="1"/>
      <c r="AB519" s="28"/>
      <c r="AC519" s="37"/>
      <c r="AD519" s="1"/>
      <c r="AE519" s="28"/>
      <c r="AF519" s="1"/>
      <c r="AG519" s="28"/>
      <c r="AH519" s="1"/>
      <c r="AI519" s="28"/>
      <c r="AJ519" s="1"/>
      <c r="AK519" s="28"/>
      <c r="AL519" s="1"/>
      <c r="AM519" s="28"/>
      <c r="AN519" s="57"/>
      <c r="AO519" s="1"/>
      <c r="AP519" s="28"/>
      <c r="AQ519" s="36"/>
      <c r="AR519" s="28"/>
      <c r="AS519" s="1"/>
      <c r="AT519" s="28"/>
      <c r="AU519" s="1"/>
      <c r="AV519" s="28"/>
      <c r="AW519" s="37"/>
      <c r="AX519" s="1"/>
      <c r="AY519" s="28"/>
      <c r="AZ519" s="1"/>
      <c r="BA519" s="28"/>
      <c r="BB519" s="1"/>
      <c r="BC519" s="28"/>
      <c r="BD519" s="1"/>
      <c r="BE519" s="28"/>
      <c r="BF519" s="1"/>
      <c r="BG519" s="37"/>
      <c r="BH519" s="1"/>
      <c r="BI519" s="1"/>
      <c r="BJ519" s="1"/>
      <c r="BK519" s="98">
        <f>MAX(L519:BJ519)</f>
        <v>0</v>
      </c>
      <c r="BL519" s="98">
        <f>MIN(L519:BK519)</f>
        <v>0</v>
      </c>
      <c r="BM519" s="81" t="e">
        <f>IF(BL519="","",VLOOKUP(BL519,評価表!$B$3:$C$15,2))</f>
        <v>#N/A</v>
      </c>
      <c r="BN519" s="98">
        <f>BK519-BL519</f>
        <v>0</v>
      </c>
      <c r="BO519" s="98" t="str">
        <f>E519</f>
        <v>かねざわ　しの</v>
      </c>
    </row>
    <row r="520" spans="1:67" ht="20.100000000000001" hidden="1" customHeight="1">
      <c r="A520" s="62">
        <v>518</v>
      </c>
      <c r="B520" s="73" t="s">
        <v>325</v>
      </c>
      <c r="C520" s="62" t="s">
        <v>1472</v>
      </c>
      <c r="D520" s="62" t="s">
        <v>142</v>
      </c>
      <c r="E520" s="62" t="s">
        <v>1473</v>
      </c>
      <c r="F520" s="62" t="s">
        <v>32</v>
      </c>
      <c r="G520" s="78">
        <v>43338</v>
      </c>
      <c r="H520" s="74">
        <f ca="1">DATEDIF($G520,TODAY(),"Y")</f>
        <v>5</v>
      </c>
      <c r="I520" s="82" t="str">
        <f ca="1">CHOOSE(DATEDIF(G520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520" s="62" t="s">
        <v>1474</v>
      </c>
      <c r="K520" s="70"/>
      <c r="L520" s="1"/>
      <c r="M520" s="28"/>
      <c r="N520" s="1"/>
      <c r="O520" s="28"/>
      <c r="P520" s="1"/>
      <c r="Q520" s="28"/>
      <c r="R520" s="37"/>
      <c r="S520" s="1"/>
      <c r="T520" s="28"/>
      <c r="U520" s="1"/>
      <c r="V520" s="28"/>
      <c r="W520" s="1"/>
      <c r="X520" s="28"/>
      <c r="Y520" s="1"/>
      <c r="Z520" s="28"/>
      <c r="AA520" s="1"/>
      <c r="AB520" s="28"/>
      <c r="AC520" s="37"/>
      <c r="AD520" s="1"/>
      <c r="AE520" s="28"/>
      <c r="AF520" s="1"/>
      <c r="AG520" s="28"/>
      <c r="AH520" s="1"/>
      <c r="AI520" s="28"/>
      <c r="AJ520" s="1"/>
      <c r="AK520" s="28"/>
      <c r="AL520" s="1"/>
      <c r="AM520" s="28"/>
      <c r="AN520" s="57"/>
      <c r="AO520" s="1"/>
      <c r="AP520" s="28"/>
      <c r="AQ520" s="36"/>
      <c r="AR520" s="28"/>
      <c r="AS520" s="1"/>
      <c r="AT520" s="28"/>
      <c r="AU520" s="1"/>
      <c r="AV520" s="28"/>
      <c r="AW520" s="37"/>
      <c r="AX520" s="1"/>
      <c r="AY520" s="28"/>
      <c r="AZ520" s="1"/>
      <c r="BA520" s="28"/>
      <c r="BB520" s="1"/>
      <c r="BC520" s="28"/>
      <c r="BD520" s="1"/>
      <c r="BE520" s="28"/>
      <c r="BF520" s="1"/>
      <c r="BG520" s="37"/>
      <c r="BH520" s="1"/>
      <c r="BI520" s="1"/>
      <c r="BJ520" s="1"/>
      <c r="BK520" s="98">
        <f>MAX(L520:BJ520)</f>
        <v>0</v>
      </c>
      <c r="BL520" s="98">
        <f>MIN(L520:BK520)</f>
        <v>0</v>
      </c>
      <c r="BM520" s="81" t="e">
        <f>IF(BL520="","",VLOOKUP(BL520,評価表!$B$3:$C$15,2))</f>
        <v>#N/A</v>
      </c>
      <c r="BN520" s="98">
        <f>BK520-BL520</f>
        <v>0</v>
      </c>
      <c r="BO520" s="98" t="str">
        <f>E520</f>
        <v>みやじまりく</v>
      </c>
    </row>
    <row r="521" spans="1:67" ht="20.100000000000001" customHeight="1">
      <c r="A521" s="62">
        <v>10045</v>
      </c>
      <c r="B521" s="73" t="s">
        <v>1781</v>
      </c>
      <c r="C521" s="74"/>
      <c r="D521" s="80"/>
      <c r="E521" s="62" t="s">
        <v>1762</v>
      </c>
      <c r="F521" s="98" t="s">
        <v>89</v>
      </c>
      <c r="G521" s="99"/>
      <c r="H521" s="98"/>
      <c r="I521" s="98"/>
      <c r="J521" s="98"/>
      <c r="K521" s="69"/>
      <c r="L521" s="1"/>
      <c r="M521" s="28" t="str">
        <f>IF(L521="","",VLOOKUP(L521,評価表!$B$2:$C$15,2))</f>
        <v/>
      </c>
      <c r="N521" s="1"/>
      <c r="O521" s="28" t="s">
        <v>1634</v>
      </c>
      <c r="P521" s="1"/>
      <c r="Q521" s="28" t="s">
        <v>1634</v>
      </c>
      <c r="R521" s="57"/>
      <c r="S521" s="1"/>
      <c r="T521" s="28" t="s">
        <v>1634</v>
      </c>
      <c r="U521" s="1"/>
      <c r="V521" s="28" t="s">
        <v>1634</v>
      </c>
      <c r="W521" s="1"/>
      <c r="X521" s="28" t="s">
        <v>1634</v>
      </c>
      <c r="Y521" s="1"/>
      <c r="Z521" s="28" t="s">
        <v>1634</v>
      </c>
      <c r="AA521" s="1"/>
      <c r="AB521" s="28" t="s">
        <v>1634</v>
      </c>
      <c r="AC521" s="57"/>
      <c r="AD521" s="1"/>
      <c r="AE521" s="28" t="s">
        <v>1634</v>
      </c>
      <c r="AF521" s="1"/>
      <c r="AG521" s="28" t="s">
        <v>1634</v>
      </c>
      <c r="AH521" s="1"/>
      <c r="AI521" s="28" t="s">
        <v>1634</v>
      </c>
      <c r="AJ521" s="1"/>
      <c r="AK521" s="28" t="s">
        <v>1634</v>
      </c>
      <c r="AL521" s="1"/>
      <c r="AM521" s="28" t="s">
        <v>1634</v>
      </c>
      <c r="AN521" s="57"/>
      <c r="AO521" s="1"/>
      <c r="AP521" s="28" t="s">
        <v>1634</v>
      </c>
      <c r="AQ521" s="1"/>
      <c r="AR521" s="28" t="s">
        <v>1634</v>
      </c>
      <c r="AS521" s="1" t="str">
        <f>IF(AR521="","",VLOOKUP(AR521,評価表!$B$2:$C$15,2))</f>
        <v/>
      </c>
      <c r="AT521" s="28" t="s">
        <v>1634</v>
      </c>
      <c r="AU521" s="1" t="str">
        <f>IF(AT521="","",VLOOKUP(AT521,評価表!$B$2:$C$15,2))</f>
        <v/>
      </c>
      <c r="AV521" s="28" t="s">
        <v>1634</v>
      </c>
      <c r="AW521" s="57" t="s">
        <v>31</v>
      </c>
      <c r="AX521" s="1">
        <v>9.7899999999999991</v>
      </c>
      <c r="AY521" s="28" t="s">
        <v>9</v>
      </c>
      <c r="AZ521" s="1"/>
      <c r="BA521" s="28" t="s">
        <v>1634</v>
      </c>
      <c r="BB521" s="1"/>
      <c r="BC521" s="28" t="s">
        <v>1634</v>
      </c>
      <c r="BD521" s="1" t="str">
        <f>IF(BC521="","",VLOOKUP(BC521,評価表!$B$2:$C$15,2))</f>
        <v/>
      </c>
      <c r="BE521" s="28" t="s">
        <v>1634</v>
      </c>
      <c r="BF521" s="1" t="str">
        <f>IF(BE521="","",VLOOKUP(BE521,評価表!$B$2:$C$15,2))</f>
        <v/>
      </c>
      <c r="BG521" s="57" t="s">
        <v>31</v>
      </c>
      <c r="BH521" s="1"/>
      <c r="BI521" s="1"/>
      <c r="BJ521" s="1"/>
      <c r="BK521" s="98">
        <f>MAX(L521:BJ521)</f>
        <v>9.7899999999999991</v>
      </c>
      <c r="BL521" s="98">
        <f>MIN(L521:BK521)</f>
        <v>9.7899999999999991</v>
      </c>
      <c r="BM521" s="81" t="str">
        <f>IF(BL521="","",VLOOKUP(BL521,評価表!$B$3:$C$15,2))</f>
        <v>☆６</v>
      </c>
      <c r="BN521" s="98">
        <f>BK521-BL521</f>
        <v>0</v>
      </c>
      <c r="BO521" s="98" t="str">
        <f>E521</f>
        <v>おおつか　まこと</v>
      </c>
    </row>
    <row r="522" spans="1:67" ht="20.100000000000001" hidden="1" customHeight="1">
      <c r="A522" s="62">
        <v>520</v>
      </c>
      <c r="B522" s="73" t="s">
        <v>325</v>
      </c>
      <c r="C522" s="62" t="s">
        <v>1477</v>
      </c>
      <c r="D522" s="62" t="s">
        <v>150</v>
      </c>
      <c r="E522" s="62" t="s">
        <v>1478</v>
      </c>
      <c r="F522" s="62" t="s">
        <v>36</v>
      </c>
      <c r="G522" s="78">
        <v>42589</v>
      </c>
      <c r="H522" s="74">
        <f ca="1">DATEDIF($G522,TODAY(),"Y")</f>
        <v>7</v>
      </c>
      <c r="I522" s="82" t="str">
        <f ca="1">CHOOSE(DATEDIF(G522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22" s="62" t="s">
        <v>730</v>
      </c>
      <c r="K522" s="70"/>
      <c r="L522" s="1"/>
      <c r="M522" s="28"/>
      <c r="N522" s="1"/>
      <c r="O522" s="28"/>
      <c r="P522" s="1"/>
      <c r="Q522" s="28"/>
      <c r="R522" s="37"/>
      <c r="S522" s="1"/>
      <c r="T522" s="28"/>
      <c r="U522" s="1"/>
      <c r="V522" s="28"/>
      <c r="W522" s="1"/>
      <c r="X522" s="28"/>
      <c r="Y522" s="1"/>
      <c r="Z522" s="28"/>
      <c r="AA522" s="1"/>
      <c r="AB522" s="28"/>
      <c r="AC522" s="37"/>
      <c r="AD522" s="1"/>
      <c r="AE522" s="28"/>
      <c r="AF522" s="1"/>
      <c r="AG522" s="28"/>
      <c r="AH522" s="1"/>
      <c r="AI522" s="28"/>
      <c r="AJ522" s="1"/>
      <c r="AK522" s="28"/>
      <c r="AL522" s="1"/>
      <c r="AM522" s="28"/>
      <c r="AN522" s="57"/>
      <c r="AO522" s="1"/>
      <c r="AP522" s="28"/>
      <c r="AQ522" s="36"/>
      <c r="AR522" s="28"/>
      <c r="AS522" s="1"/>
      <c r="AT522" s="28"/>
      <c r="AU522" s="1"/>
      <c r="AV522" s="28"/>
      <c r="AW522" s="37"/>
      <c r="AX522" s="1"/>
      <c r="AY522" s="28"/>
      <c r="AZ522" s="1"/>
      <c r="BA522" s="28"/>
      <c r="BB522" s="1"/>
      <c r="BC522" s="28"/>
      <c r="BD522" s="1"/>
      <c r="BE522" s="28"/>
      <c r="BF522" s="1"/>
      <c r="BG522" s="37"/>
      <c r="BH522" s="1"/>
      <c r="BI522" s="1"/>
      <c r="BJ522" s="1"/>
      <c r="BK522" s="98">
        <f>MAX(L522:BJ522)</f>
        <v>0</v>
      </c>
      <c r="BL522" s="98">
        <f>MIN(L522:BK522)</f>
        <v>0</v>
      </c>
      <c r="BM522" s="81" t="e">
        <f>IF(BL522="","",VLOOKUP(BL522,評価表!$B$3:$C$15,2))</f>
        <v>#N/A</v>
      </c>
      <c r="BN522" s="98">
        <f>BK522-BL522</f>
        <v>0</v>
      </c>
      <c r="BO522" s="98" t="str">
        <f>E522</f>
        <v>いぐちみずき</v>
      </c>
    </row>
    <row r="523" spans="1:67" ht="20.100000000000001" hidden="1" customHeight="1">
      <c r="A523" s="62">
        <v>521</v>
      </c>
      <c r="B523" s="73" t="s">
        <v>325</v>
      </c>
      <c r="C523" s="65" t="s">
        <v>1479</v>
      </c>
      <c r="D523" s="62" t="s">
        <v>1109</v>
      </c>
      <c r="E523" s="62" t="s">
        <v>1480</v>
      </c>
      <c r="F523" s="62" t="s">
        <v>36</v>
      </c>
      <c r="G523" s="84">
        <v>34465</v>
      </c>
      <c r="H523" s="74">
        <f ca="1">DATEDIF($G523,TODAY(),"Y")</f>
        <v>30</v>
      </c>
      <c r="I523" s="82" t="str">
        <f ca="1">CHOOSE(DATEDIF(G523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23" s="62"/>
      <c r="K523" s="70"/>
      <c r="L523" s="1"/>
      <c r="M523" s="28" t="str">
        <f>IF(L523="","",VLOOKUP(L523,評価表!$B$2:$C$15,2))</f>
        <v/>
      </c>
      <c r="N523" s="1"/>
      <c r="O523" s="28" t="s">
        <v>1634</v>
      </c>
      <c r="P523" s="1"/>
      <c r="Q523" s="28" t="s">
        <v>1634</v>
      </c>
      <c r="R523" s="37"/>
      <c r="S523" s="1"/>
      <c r="T523" s="28" t="s">
        <v>1634</v>
      </c>
      <c r="U523" s="1"/>
      <c r="V523" s="28" t="s">
        <v>1634</v>
      </c>
      <c r="W523" s="1"/>
      <c r="X523" s="28" t="s">
        <v>1634</v>
      </c>
      <c r="Y523" s="1"/>
      <c r="Z523" s="28" t="s">
        <v>1634</v>
      </c>
      <c r="AA523" s="1"/>
      <c r="AB523" s="28" t="s">
        <v>1634</v>
      </c>
      <c r="AC523" s="37"/>
      <c r="AD523" s="1"/>
      <c r="AE523" s="28" t="s">
        <v>1634</v>
      </c>
      <c r="AF523" s="1"/>
      <c r="AG523" s="28" t="s">
        <v>1634</v>
      </c>
      <c r="AH523" s="1"/>
      <c r="AI523" s="28" t="s">
        <v>1634</v>
      </c>
      <c r="AJ523" s="1"/>
      <c r="AK523" s="28" t="s">
        <v>1634</v>
      </c>
      <c r="AL523" s="1"/>
      <c r="AM523" s="28" t="s">
        <v>1634</v>
      </c>
      <c r="AN523" s="37"/>
      <c r="AO523" s="1"/>
      <c r="AP523" s="28" t="s">
        <v>1634</v>
      </c>
      <c r="AQ523" s="36"/>
      <c r="AR523" s="28" t="s">
        <v>1634</v>
      </c>
      <c r="AS523" s="36" t="str">
        <f>IF(AR523="","",VLOOKUP(AR523,評価表!$B$2:$C$15,2))</f>
        <v/>
      </c>
      <c r="AT523" s="28" t="s">
        <v>1634</v>
      </c>
      <c r="AU523" s="36" t="str">
        <f>IF(AT523="","",VLOOKUP(AT523,評価表!$B$2:$C$15,2))</f>
        <v/>
      </c>
      <c r="AV523" s="28" t="s">
        <v>1634</v>
      </c>
      <c r="AW523" s="37"/>
      <c r="AX523" s="36" t="str">
        <f>IF(AV523="","",VLOOKUP(AV523,評価表!$B$2:$C$15,2))</f>
        <v/>
      </c>
      <c r="AY523" s="28" t="s">
        <v>1634</v>
      </c>
      <c r="AZ523" s="36" t="str">
        <f>IF(AY523="","",VLOOKUP(AY523,評価表!$B$2:$C$15,2))</f>
        <v/>
      </c>
      <c r="BA523" s="28" t="s">
        <v>1634</v>
      </c>
      <c r="BB523" s="36" t="str">
        <f>IF(BA523="","",VLOOKUP(BA523,評価表!$B$2:$C$15,2))</f>
        <v/>
      </c>
      <c r="BC523" s="28" t="s">
        <v>1634</v>
      </c>
      <c r="BD523" s="36" t="str">
        <f>IF(BC523="","",VLOOKUP(BC523,評価表!$B$2:$C$15,2))</f>
        <v/>
      </c>
      <c r="BE523" s="28" t="s">
        <v>1634</v>
      </c>
      <c r="BF523" s="36" t="str">
        <f>IF(BE523="","",VLOOKUP(BE523,評価表!$B$2:$C$15,2))</f>
        <v/>
      </c>
      <c r="BG523" s="37"/>
      <c r="BH523" s="36"/>
      <c r="BI523" s="36"/>
      <c r="BJ523" s="36"/>
      <c r="BK523" s="98">
        <f>MAX(L523:BJ523)</f>
        <v>0</v>
      </c>
      <c r="BL523" s="98">
        <f>MIN(L523:BK523)</f>
        <v>0</v>
      </c>
      <c r="BM523" s="81" t="e">
        <f>IF(BL523="","",VLOOKUP(BL523,評価表!$B$3:$C$15,2))</f>
        <v>#N/A</v>
      </c>
      <c r="BN523" s="98">
        <f>BK523-BL523</f>
        <v>0</v>
      </c>
      <c r="BO523" s="98" t="str">
        <f>E523</f>
        <v xml:space="preserve">いんどぅるかる　しゅらっだ </v>
      </c>
    </row>
    <row r="524" spans="1:67" ht="20.100000000000001" hidden="1" customHeight="1">
      <c r="A524" s="62">
        <v>522</v>
      </c>
      <c r="B524" s="73" t="s">
        <v>913</v>
      </c>
      <c r="C524" s="62" t="s">
        <v>1481</v>
      </c>
      <c r="D524" s="65" t="s">
        <v>915</v>
      </c>
      <c r="E524" s="62" t="s">
        <v>1482</v>
      </c>
      <c r="F524" s="62" t="s">
        <v>32</v>
      </c>
      <c r="G524" s="78">
        <v>42561</v>
      </c>
      <c r="H524" s="74">
        <f ca="1">DATEDIF($G524,TODAY(),"Y")</f>
        <v>7</v>
      </c>
      <c r="I524" s="82" t="str">
        <f ca="1">CHOOSE(DATEDIF(G524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24" s="62" t="s">
        <v>919</v>
      </c>
      <c r="K524" s="70"/>
      <c r="L524" s="1"/>
      <c r="M524" s="28"/>
      <c r="N524" s="1"/>
      <c r="O524" s="28"/>
      <c r="P524" s="1"/>
      <c r="Q524" s="28"/>
      <c r="R524" s="37"/>
      <c r="S524" s="1"/>
      <c r="T524" s="28"/>
      <c r="U524" s="1"/>
      <c r="V524" s="28"/>
      <c r="W524" s="1"/>
      <c r="X524" s="28"/>
      <c r="Y524" s="1"/>
      <c r="Z524" s="28"/>
      <c r="AA524" s="1"/>
      <c r="AB524" s="28"/>
      <c r="AC524" s="37"/>
      <c r="AD524" s="1"/>
      <c r="AE524" s="28"/>
      <c r="AF524" s="1"/>
      <c r="AG524" s="28"/>
      <c r="AH524" s="1"/>
      <c r="AI524" s="28"/>
      <c r="AJ524" s="1"/>
      <c r="AK524" s="28"/>
      <c r="AL524" s="1"/>
      <c r="AM524" s="28"/>
      <c r="AN524" s="57"/>
      <c r="AO524" s="1"/>
      <c r="AP524" s="28"/>
      <c r="AQ524" s="36"/>
      <c r="AR524" s="28"/>
      <c r="AS524" s="1"/>
      <c r="AT524" s="28"/>
      <c r="AU524" s="1"/>
      <c r="AV524" s="28"/>
      <c r="AW524" s="37"/>
      <c r="AX524" s="1"/>
      <c r="AY524" s="28"/>
      <c r="AZ524" s="1"/>
      <c r="BA524" s="28"/>
      <c r="BB524" s="1"/>
      <c r="BC524" s="28"/>
      <c r="BD524" s="1"/>
      <c r="BE524" s="28"/>
      <c r="BF524" s="1"/>
      <c r="BG524" s="37"/>
      <c r="BH524" s="1"/>
      <c r="BI524" s="1"/>
      <c r="BJ524" s="1"/>
      <c r="BK524" s="98">
        <f>MAX(L524:BJ524)</f>
        <v>0</v>
      </c>
      <c r="BL524" s="98">
        <f>MIN(L524:BK524)</f>
        <v>0</v>
      </c>
      <c r="BM524" s="81" t="e">
        <f>IF(BL524="","",VLOOKUP(BL524,評価表!$B$3:$C$15,2))</f>
        <v>#N/A</v>
      </c>
      <c r="BN524" s="98">
        <f>BK524-BL524</f>
        <v>0</v>
      </c>
      <c r="BO524" s="98" t="str">
        <f>E524</f>
        <v>かわい　はると</v>
      </c>
    </row>
    <row r="525" spans="1:67" ht="20.100000000000001" hidden="1" customHeight="1">
      <c r="A525" s="62">
        <v>523</v>
      </c>
      <c r="B525" s="73" t="s">
        <v>325</v>
      </c>
      <c r="C525" s="65" t="s">
        <v>1483</v>
      </c>
      <c r="D525" s="62" t="s">
        <v>1109</v>
      </c>
      <c r="E525" s="62" t="s">
        <v>1484</v>
      </c>
      <c r="F525" s="62" t="s">
        <v>32</v>
      </c>
      <c r="G525" s="84">
        <v>26000</v>
      </c>
      <c r="H525" s="74">
        <f ca="1">DATEDIF($G525,TODAY(),"Y")</f>
        <v>53</v>
      </c>
      <c r="I525" s="82" t="str">
        <f ca="1">CHOOSE(DATEDIF(G525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25" s="62"/>
      <c r="K525" s="70"/>
      <c r="L525" s="1"/>
      <c r="M525" s="28" t="str">
        <f>IF(L525="","",VLOOKUP(L525,評価表!$B$2:$C$15,2))</f>
        <v/>
      </c>
      <c r="N525" s="1"/>
      <c r="O525" s="28" t="s">
        <v>1634</v>
      </c>
      <c r="P525" s="1"/>
      <c r="Q525" s="28" t="s">
        <v>1634</v>
      </c>
      <c r="R525" s="37"/>
      <c r="S525" s="1"/>
      <c r="T525" s="28" t="s">
        <v>1634</v>
      </c>
      <c r="U525" s="1"/>
      <c r="V525" s="28" t="s">
        <v>1634</v>
      </c>
      <c r="W525" s="1"/>
      <c r="X525" s="28" t="s">
        <v>1634</v>
      </c>
      <c r="Y525" s="1"/>
      <c r="Z525" s="28" t="s">
        <v>1634</v>
      </c>
      <c r="AA525" s="1"/>
      <c r="AB525" s="28" t="s">
        <v>1634</v>
      </c>
      <c r="AC525" s="37"/>
      <c r="AD525" s="1"/>
      <c r="AE525" s="28" t="s">
        <v>1634</v>
      </c>
      <c r="AF525" s="1"/>
      <c r="AG525" s="28" t="s">
        <v>1634</v>
      </c>
      <c r="AH525" s="1"/>
      <c r="AI525" s="28" t="s">
        <v>1634</v>
      </c>
      <c r="AJ525" s="1"/>
      <c r="AK525" s="28" t="s">
        <v>1634</v>
      </c>
      <c r="AL525" s="1"/>
      <c r="AM525" s="28" t="s">
        <v>1634</v>
      </c>
      <c r="AN525" s="37"/>
      <c r="AO525" s="1"/>
      <c r="AP525" s="28" t="s">
        <v>1634</v>
      </c>
      <c r="AQ525" s="36"/>
      <c r="AR525" s="28" t="s">
        <v>1634</v>
      </c>
      <c r="AS525" s="36" t="str">
        <f>IF(AR525="","",VLOOKUP(AR525,評価表!$B$2:$C$15,2))</f>
        <v/>
      </c>
      <c r="AT525" s="28" t="s">
        <v>1634</v>
      </c>
      <c r="AU525" s="36" t="str">
        <f>IF(AT525="","",VLOOKUP(AT525,評価表!$B$2:$C$15,2))</f>
        <v/>
      </c>
      <c r="AV525" s="28" t="s">
        <v>1634</v>
      </c>
      <c r="AW525" s="37"/>
      <c r="AX525" s="36" t="str">
        <f>IF(AV525="","",VLOOKUP(AV525,評価表!$B$2:$C$15,2))</f>
        <v/>
      </c>
      <c r="AY525" s="28" t="s">
        <v>1634</v>
      </c>
      <c r="AZ525" s="36" t="str">
        <f>IF(AY525="","",VLOOKUP(AY525,評価表!$B$2:$C$15,2))</f>
        <v/>
      </c>
      <c r="BA525" s="28" t="s">
        <v>1634</v>
      </c>
      <c r="BB525" s="36" t="str">
        <f>IF(BA525="","",VLOOKUP(BA525,評価表!$B$2:$C$15,2))</f>
        <v/>
      </c>
      <c r="BC525" s="28" t="s">
        <v>1634</v>
      </c>
      <c r="BD525" s="36" t="str">
        <f>IF(BC525="","",VLOOKUP(BC525,評価表!$B$2:$C$15,2))</f>
        <v/>
      </c>
      <c r="BE525" s="28" t="s">
        <v>1634</v>
      </c>
      <c r="BF525" s="36" t="str">
        <f>IF(BE525="","",VLOOKUP(BE525,評価表!$B$2:$C$15,2))</f>
        <v/>
      </c>
      <c r="BG525" s="37"/>
      <c r="BH525" s="36"/>
      <c r="BI525" s="36"/>
      <c r="BJ525" s="36"/>
      <c r="BK525" s="98">
        <f>MAX(L525:BJ525)</f>
        <v>0</v>
      </c>
      <c r="BL525" s="98">
        <f>MIN(L525:BK525)</f>
        <v>0</v>
      </c>
      <c r="BM525" s="81" t="e">
        <f>IF(BL525="","",VLOOKUP(BL525,評価表!$B$3:$C$15,2))</f>
        <v>#N/A</v>
      </c>
      <c r="BN525" s="98">
        <f>BK525-BL525</f>
        <v>0</v>
      </c>
      <c r="BO525" s="98" t="str">
        <f>E525</f>
        <v>みうらひろまさ</v>
      </c>
    </row>
    <row r="526" spans="1:67" ht="20.100000000000001" hidden="1" customHeight="1">
      <c r="A526" s="62">
        <v>524</v>
      </c>
      <c r="B526" s="73" t="s">
        <v>325</v>
      </c>
      <c r="C526" s="65" t="s">
        <v>1485</v>
      </c>
      <c r="D526" s="62" t="s">
        <v>185</v>
      </c>
      <c r="E526" s="62" t="s">
        <v>1486</v>
      </c>
      <c r="F526" s="62" t="s">
        <v>36</v>
      </c>
      <c r="G526" s="78">
        <v>40295</v>
      </c>
      <c r="H526" s="74">
        <f ca="1">DATEDIF($G526,TODAY(),"Y")</f>
        <v>14</v>
      </c>
      <c r="I526" s="82" t="str">
        <f ca="1">CHOOSE(DATEDIF(G526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526" s="82" t="s">
        <v>1487</v>
      </c>
      <c r="K526" s="70"/>
      <c r="L526" s="1"/>
      <c r="M526" s="28"/>
      <c r="N526" s="1"/>
      <c r="O526" s="28"/>
      <c r="P526" s="1"/>
      <c r="Q526" s="28"/>
      <c r="R526" s="37"/>
      <c r="S526" s="1"/>
      <c r="T526" s="28"/>
      <c r="U526" s="1"/>
      <c r="V526" s="28"/>
      <c r="W526" s="1"/>
      <c r="X526" s="28"/>
      <c r="Y526" s="1"/>
      <c r="Z526" s="28"/>
      <c r="AA526" s="1"/>
      <c r="AB526" s="28"/>
      <c r="AC526" s="37"/>
      <c r="AD526" s="1"/>
      <c r="AE526" s="28"/>
      <c r="AF526" s="1"/>
      <c r="AG526" s="28"/>
      <c r="AH526" s="1"/>
      <c r="AI526" s="28"/>
      <c r="AJ526" s="1"/>
      <c r="AK526" s="28"/>
      <c r="AL526" s="1"/>
      <c r="AM526" s="28"/>
      <c r="AN526" s="57"/>
      <c r="AO526" s="1"/>
      <c r="AP526" s="28"/>
      <c r="AQ526" s="36"/>
      <c r="AR526" s="28"/>
      <c r="AS526" s="1"/>
      <c r="AT526" s="28"/>
      <c r="AU526" s="1"/>
      <c r="AV526" s="28"/>
      <c r="AW526" s="37"/>
      <c r="AX526" s="1"/>
      <c r="AY526" s="28"/>
      <c r="AZ526" s="1"/>
      <c r="BA526" s="28"/>
      <c r="BB526" s="1"/>
      <c r="BC526" s="28"/>
      <c r="BD526" s="1"/>
      <c r="BE526" s="28"/>
      <c r="BF526" s="1"/>
      <c r="BG526" s="37"/>
      <c r="BH526" s="1"/>
      <c r="BI526" s="1"/>
      <c r="BJ526" s="1"/>
      <c r="BK526" s="98">
        <f>MAX(L526:BJ526)</f>
        <v>0</v>
      </c>
      <c r="BL526" s="98">
        <f>MIN(L526:BK526)</f>
        <v>0</v>
      </c>
      <c r="BM526" s="81" t="e">
        <f>IF(BL526="","",VLOOKUP(BL526,評価表!$B$3:$C$15,2))</f>
        <v>#N/A</v>
      </c>
      <c r="BN526" s="98">
        <f>BK526-BL526</f>
        <v>0</v>
      </c>
      <c r="BO526" s="98" t="str">
        <f>E526</f>
        <v>にしぼり　ゆいな</v>
      </c>
    </row>
    <row r="527" spans="1:67" ht="20.100000000000001" hidden="1" customHeight="1">
      <c r="A527" s="62">
        <v>525</v>
      </c>
      <c r="B527" s="73" t="s">
        <v>325</v>
      </c>
      <c r="C527" s="62" t="s">
        <v>1488</v>
      </c>
      <c r="D527" s="62" t="s">
        <v>146</v>
      </c>
      <c r="E527" s="62" t="s">
        <v>1489</v>
      </c>
      <c r="F527" s="62" t="s">
        <v>32</v>
      </c>
      <c r="G527" s="78">
        <v>41864</v>
      </c>
      <c r="H527" s="74">
        <f ca="1">DATEDIF($G527,TODAY(),"Y")</f>
        <v>9</v>
      </c>
      <c r="I527" s="82" t="str">
        <f ca="1">CHOOSE(DATEDIF(G527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27" s="62" t="s">
        <v>1490</v>
      </c>
      <c r="K527" s="70"/>
      <c r="L527" s="1"/>
      <c r="M527" s="28"/>
      <c r="N527" s="1"/>
      <c r="O527" s="28"/>
      <c r="P527" s="1"/>
      <c r="Q527" s="28"/>
      <c r="R527" s="37"/>
      <c r="S527" s="1"/>
      <c r="T527" s="28"/>
      <c r="U527" s="1"/>
      <c r="V527" s="28"/>
      <c r="W527" s="1"/>
      <c r="X527" s="28"/>
      <c r="Y527" s="1"/>
      <c r="Z527" s="28"/>
      <c r="AA527" s="1"/>
      <c r="AB527" s="28"/>
      <c r="AC527" s="37"/>
      <c r="AD527" s="1"/>
      <c r="AE527" s="28"/>
      <c r="AF527" s="1"/>
      <c r="AG527" s="28"/>
      <c r="AH527" s="1"/>
      <c r="AI527" s="28"/>
      <c r="AJ527" s="1"/>
      <c r="AK527" s="28"/>
      <c r="AL527" s="1"/>
      <c r="AM527" s="28"/>
      <c r="AN527" s="57"/>
      <c r="AO527" s="1"/>
      <c r="AP527" s="28"/>
      <c r="AQ527" s="36"/>
      <c r="AR527" s="28"/>
      <c r="AS527" s="1"/>
      <c r="AT527" s="28"/>
      <c r="AU527" s="1"/>
      <c r="AV527" s="28"/>
      <c r="AW527" s="37"/>
      <c r="AX527" s="1"/>
      <c r="AY527" s="28"/>
      <c r="AZ527" s="1"/>
      <c r="BA527" s="28"/>
      <c r="BB527" s="1"/>
      <c r="BC527" s="28"/>
      <c r="BD527" s="1"/>
      <c r="BE527" s="28"/>
      <c r="BF527" s="1"/>
      <c r="BG527" s="37"/>
      <c r="BH527" s="1"/>
      <c r="BI527" s="1"/>
      <c r="BJ527" s="1"/>
      <c r="BK527" s="98">
        <f>MAX(L527:BJ527)</f>
        <v>0</v>
      </c>
      <c r="BL527" s="98">
        <f>MIN(L527:BK527)</f>
        <v>0</v>
      </c>
      <c r="BM527" s="81" t="e">
        <f>IF(BL527="","",VLOOKUP(BL527,評価表!$B$3:$C$15,2))</f>
        <v>#N/A</v>
      </c>
      <c r="BN527" s="98">
        <f>BK527-BL527</f>
        <v>0</v>
      </c>
      <c r="BO527" s="98" t="str">
        <f>E527</f>
        <v>おくやま しょう</v>
      </c>
    </row>
    <row r="528" spans="1:67" ht="20.100000000000001" hidden="1" customHeight="1">
      <c r="A528" s="62">
        <v>526</v>
      </c>
      <c r="B528" s="73" t="s">
        <v>325</v>
      </c>
      <c r="C528" s="62" t="s">
        <v>1491</v>
      </c>
      <c r="D528" s="62" t="s">
        <v>145</v>
      </c>
      <c r="E528" s="62" t="s">
        <v>1492</v>
      </c>
      <c r="F528" s="62" t="s">
        <v>32</v>
      </c>
      <c r="G528" s="78">
        <v>41615</v>
      </c>
      <c r="H528" s="74">
        <f ca="1">DATEDIF($G528,TODAY(),"Y")</f>
        <v>10</v>
      </c>
      <c r="I528" s="82" t="str">
        <f ca="1">CHOOSE(DATEDIF(G528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28" s="62" t="s">
        <v>337</v>
      </c>
      <c r="K528" s="70"/>
      <c r="L528" s="1"/>
      <c r="M528" s="28"/>
      <c r="N528" s="1"/>
      <c r="O528" s="28"/>
      <c r="P528" s="1"/>
      <c r="Q528" s="28"/>
      <c r="R528" s="37"/>
      <c r="S528" s="1"/>
      <c r="T528" s="28"/>
      <c r="U528" s="1"/>
      <c r="V528" s="28"/>
      <c r="W528" s="1"/>
      <c r="X528" s="28"/>
      <c r="Y528" s="1"/>
      <c r="Z528" s="28"/>
      <c r="AA528" s="1"/>
      <c r="AB528" s="28"/>
      <c r="AC528" s="37"/>
      <c r="AD528" s="1"/>
      <c r="AE528" s="28"/>
      <c r="AF528" s="1"/>
      <c r="AG528" s="28"/>
      <c r="AH528" s="1"/>
      <c r="AI528" s="28"/>
      <c r="AJ528" s="1"/>
      <c r="AK528" s="28"/>
      <c r="AL528" s="1"/>
      <c r="AM528" s="28"/>
      <c r="AN528" s="57"/>
      <c r="AO528" s="1"/>
      <c r="AP528" s="28"/>
      <c r="AQ528" s="36"/>
      <c r="AR528" s="28"/>
      <c r="AS528" s="1"/>
      <c r="AT528" s="28"/>
      <c r="AU528" s="1"/>
      <c r="AV528" s="28"/>
      <c r="AW528" s="37"/>
      <c r="AX528" s="1"/>
      <c r="AY528" s="28"/>
      <c r="AZ528" s="1"/>
      <c r="BA528" s="28"/>
      <c r="BB528" s="1"/>
      <c r="BC528" s="28"/>
      <c r="BD528" s="1"/>
      <c r="BE528" s="28"/>
      <c r="BF528" s="1"/>
      <c r="BG528" s="37"/>
      <c r="BH528" s="1"/>
      <c r="BI528" s="1"/>
      <c r="BJ528" s="1"/>
      <c r="BK528" s="98">
        <f>MAX(L528:BJ528)</f>
        <v>0</v>
      </c>
      <c r="BL528" s="98">
        <f>MIN(L528:BK528)</f>
        <v>0</v>
      </c>
      <c r="BM528" s="81" t="e">
        <f>IF(BL528="","",VLOOKUP(BL528,評価表!$B$3:$C$15,2))</f>
        <v>#N/A</v>
      </c>
      <c r="BN528" s="98">
        <f>BK528-BL528</f>
        <v>0</v>
      </c>
      <c r="BO528" s="98" t="str">
        <f>E528</f>
        <v>わたなべ　たく</v>
      </c>
    </row>
    <row r="529" spans="1:67" ht="20.100000000000001" hidden="1" customHeight="1">
      <c r="A529" s="62">
        <v>527</v>
      </c>
      <c r="B529" s="73" t="s">
        <v>325</v>
      </c>
      <c r="C529" s="62" t="s">
        <v>1493</v>
      </c>
      <c r="D529" s="65" t="s">
        <v>1116</v>
      </c>
      <c r="E529" s="62" t="s">
        <v>1494</v>
      </c>
      <c r="F529" s="62" t="s">
        <v>36</v>
      </c>
      <c r="G529" s="84">
        <v>42578</v>
      </c>
      <c r="H529" s="74">
        <f ca="1">DATEDIF($G529,TODAY(),"Y")</f>
        <v>7</v>
      </c>
      <c r="I529" s="82" t="str">
        <f ca="1">CHOOSE(DATEDIF(G529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29" s="82" t="s">
        <v>720</v>
      </c>
      <c r="K529" s="70"/>
      <c r="L529" s="1"/>
      <c r="M529" s="28" t="str">
        <f>IF(L529="","",VLOOKUP(L529,評価表!$B$2:$C$15,2))</f>
        <v/>
      </c>
      <c r="N529" s="1"/>
      <c r="O529" s="28" t="s">
        <v>1634</v>
      </c>
      <c r="P529" s="1"/>
      <c r="Q529" s="28" t="s">
        <v>1634</v>
      </c>
      <c r="R529" s="37"/>
      <c r="S529" s="1"/>
      <c r="T529" s="28" t="s">
        <v>1634</v>
      </c>
      <c r="U529" s="1"/>
      <c r="V529" s="28" t="s">
        <v>1634</v>
      </c>
      <c r="W529" s="1"/>
      <c r="X529" s="28" t="s">
        <v>1634</v>
      </c>
      <c r="Y529" s="1"/>
      <c r="Z529" s="28" t="s">
        <v>1634</v>
      </c>
      <c r="AA529" s="1"/>
      <c r="AB529" s="28" t="s">
        <v>1634</v>
      </c>
      <c r="AC529" s="37"/>
      <c r="AD529" s="1"/>
      <c r="AE529" s="28" t="s">
        <v>1634</v>
      </c>
      <c r="AF529" s="1"/>
      <c r="AG529" s="28" t="s">
        <v>1634</v>
      </c>
      <c r="AH529" s="1"/>
      <c r="AI529" s="28" t="s">
        <v>1634</v>
      </c>
      <c r="AJ529" s="1"/>
      <c r="AK529" s="28" t="s">
        <v>1634</v>
      </c>
      <c r="AL529" s="1"/>
      <c r="AM529" s="28" t="s">
        <v>1634</v>
      </c>
      <c r="AN529" s="37"/>
      <c r="AO529" s="1"/>
      <c r="AP529" s="28" t="s">
        <v>1634</v>
      </c>
      <c r="AQ529" s="36"/>
      <c r="AR529" s="28" t="s">
        <v>1634</v>
      </c>
      <c r="AS529" s="36" t="str">
        <f>IF(AR529="","",VLOOKUP(AR529,評価表!$B$2:$C$15,2))</f>
        <v/>
      </c>
      <c r="AT529" s="28" t="s">
        <v>1634</v>
      </c>
      <c r="AU529" s="36" t="str">
        <f>IF(AT529="","",VLOOKUP(AT529,評価表!$B$2:$C$15,2))</f>
        <v/>
      </c>
      <c r="AV529" s="28" t="s">
        <v>1634</v>
      </c>
      <c r="AW529" s="37"/>
      <c r="AX529" s="36" t="str">
        <f>IF(AV529="","",VLOOKUP(AV529,評価表!$B$2:$C$15,2))</f>
        <v/>
      </c>
      <c r="AY529" s="28" t="s">
        <v>1634</v>
      </c>
      <c r="AZ529" s="36" t="str">
        <f>IF(AY529="","",VLOOKUP(AY529,評価表!$B$2:$C$15,2))</f>
        <v/>
      </c>
      <c r="BA529" s="28" t="s">
        <v>1634</v>
      </c>
      <c r="BB529" s="36" t="str">
        <f>IF(BA529="","",VLOOKUP(BA529,評価表!$B$2:$C$15,2))</f>
        <v/>
      </c>
      <c r="BC529" s="28" t="s">
        <v>1634</v>
      </c>
      <c r="BD529" s="36" t="str">
        <f>IF(BC529="","",VLOOKUP(BC529,評価表!$B$2:$C$15,2))</f>
        <v/>
      </c>
      <c r="BE529" s="28" t="s">
        <v>1634</v>
      </c>
      <c r="BF529" s="36" t="str">
        <f>IF(BE529="","",VLOOKUP(BE529,評価表!$B$2:$C$15,2))</f>
        <v/>
      </c>
      <c r="BG529" s="37"/>
      <c r="BH529" s="36"/>
      <c r="BI529" s="36"/>
      <c r="BJ529" s="36"/>
      <c r="BK529" s="98">
        <f>MAX(L529:BJ529)</f>
        <v>0</v>
      </c>
      <c r="BL529" s="98">
        <f>MIN(L529:BK529)</f>
        <v>0</v>
      </c>
      <c r="BM529" s="81" t="e">
        <f>IF(BL529="","",VLOOKUP(BL529,評価表!$B$3:$C$15,2))</f>
        <v>#N/A</v>
      </c>
      <c r="BN529" s="98">
        <f>BK529-BL529</f>
        <v>0</v>
      </c>
      <c r="BO529" s="98" t="str">
        <f>E529</f>
        <v>ひじかたあさ</v>
      </c>
    </row>
    <row r="530" spans="1:67" ht="20.100000000000001" hidden="1" customHeight="1">
      <c r="A530" s="62">
        <v>528</v>
      </c>
      <c r="B530" s="73" t="s">
        <v>1369</v>
      </c>
      <c r="C530" s="62" t="s">
        <v>1495</v>
      </c>
      <c r="D530" s="62" t="s">
        <v>333</v>
      </c>
      <c r="E530" s="62" t="s">
        <v>1496</v>
      </c>
      <c r="F530" s="62" t="s">
        <v>36</v>
      </c>
      <c r="G530" s="78">
        <v>41302</v>
      </c>
      <c r="H530" s="74">
        <f ca="1">DATEDIF($G530,TODAY(),"Y")</f>
        <v>11</v>
      </c>
      <c r="I530" s="82" t="str">
        <f ca="1">CHOOSE(DATEDIF(G530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30" s="82" t="s">
        <v>337</v>
      </c>
      <c r="K530" s="70"/>
      <c r="L530" s="1"/>
      <c r="M530" s="28"/>
      <c r="N530" s="1"/>
      <c r="O530" s="28"/>
      <c r="P530" s="1"/>
      <c r="Q530" s="28"/>
      <c r="R530" s="37"/>
      <c r="S530" s="1"/>
      <c r="T530" s="28"/>
      <c r="U530" s="1"/>
      <c r="V530" s="28"/>
      <c r="W530" s="1"/>
      <c r="X530" s="28"/>
      <c r="Y530" s="1"/>
      <c r="Z530" s="28"/>
      <c r="AA530" s="1"/>
      <c r="AB530" s="28"/>
      <c r="AC530" s="37"/>
      <c r="AD530" s="1"/>
      <c r="AE530" s="28"/>
      <c r="AF530" s="1"/>
      <c r="AG530" s="28"/>
      <c r="AH530" s="1"/>
      <c r="AI530" s="28"/>
      <c r="AJ530" s="1"/>
      <c r="AK530" s="28"/>
      <c r="AL530" s="1"/>
      <c r="AM530" s="28"/>
      <c r="AN530" s="57"/>
      <c r="AO530" s="1"/>
      <c r="AP530" s="28"/>
      <c r="AQ530" s="36"/>
      <c r="AR530" s="28"/>
      <c r="AS530" s="1"/>
      <c r="AT530" s="28"/>
      <c r="AU530" s="1"/>
      <c r="AV530" s="28"/>
      <c r="AW530" s="37"/>
      <c r="AX530" s="1"/>
      <c r="AY530" s="28"/>
      <c r="AZ530" s="1"/>
      <c r="BA530" s="28"/>
      <c r="BB530" s="1"/>
      <c r="BC530" s="28"/>
      <c r="BD530" s="1"/>
      <c r="BE530" s="28"/>
      <c r="BF530" s="1"/>
      <c r="BG530" s="37"/>
      <c r="BH530" s="1"/>
      <c r="BI530" s="1"/>
      <c r="BJ530" s="1"/>
      <c r="BK530" s="98">
        <f>MAX(L530:BJ530)</f>
        <v>0</v>
      </c>
      <c r="BL530" s="98">
        <f>MIN(L530:BK530)</f>
        <v>0</v>
      </c>
      <c r="BM530" s="81" t="e">
        <f>IF(BL530="","",VLOOKUP(BL530,評価表!$B$3:$C$15,2))</f>
        <v>#N/A</v>
      </c>
      <c r="BN530" s="98">
        <f>BK530-BL530</f>
        <v>0</v>
      </c>
      <c r="BO530" s="98" t="str">
        <f>E530</f>
        <v>しもむら　りん</v>
      </c>
    </row>
    <row r="531" spans="1:67" ht="20.100000000000001" hidden="1" customHeight="1">
      <c r="A531" s="62">
        <v>529</v>
      </c>
      <c r="B531" s="73" t="s">
        <v>325</v>
      </c>
      <c r="C531" s="62" t="s">
        <v>1497</v>
      </c>
      <c r="D531" s="62" t="s">
        <v>333</v>
      </c>
      <c r="E531" s="62" t="s">
        <v>1498</v>
      </c>
      <c r="F531" s="62" t="s">
        <v>36</v>
      </c>
      <c r="G531" s="78">
        <v>41881</v>
      </c>
      <c r="H531" s="74">
        <f ca="1">DATEDIF($G531,TODAY(),"Y")</f>
        <v>9</v>
      </c>
      <c r="I531" s="82" t="str">
        <f ca="1">CHOOSE(DATEDIF(G531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31" s="82" t="s">
        <v>337</v>
      </c>
      <c r="K531" s="70"/>
      <c r="L531" s="1"/>
      <c r="M531" s="28"/>
      <c r="N531" s="1"/>
      <c r="O531" s="28"/>
      <c r="P531" s="1"/>
      <c r="Q531" s="28"/>
      <c r="R531" s="37"/>
      <c r="S531" s="1"/>
      <c r="T531" s="28"/>
      <c r="U531" s="1"/>
      <c r="V531" s="28"/>
      <c r="W531" s="1"/>
      <c r="X531" s="28"/>
      <c r="Y531" s="1"/>
      <c r="Z531" s="28"/>
      <c r="AA531" s="1"/>
      <c r="AB531" s="28"/>
      <c r="AC531" s="37"/>
      <c r="AD531" s="1"/>
      <c r="AE531" s="28"/>
      <c r="AF531" s="1"/>
      <c r="AG531" s="28"/>
      <c r="AH531" s="1"/>
      <c r="AI531" s="28"/>
      <c r="AJ531" s="1"/>
      <c r="AK531" s="28"/>
      <c r="AL531" s="1"/>
      <c r="AM531" s="28"/>
      <c r="AN531" s="57"/>
      <c r="AO531" s="1"/>
      <c r="AP531" s="28"/>
      <c r="AQ531" s="36"/>
      <c r="AR531" s="28"/>
      <c r="AS531" s="1"/>
      <c r="AT531" s="28"/>
      <c r="AU531" s="1"/>
      <c r="AV531" s="28"/>
      <c r="AW531" s="37"/>
      <c r="AX531" s="1"/>
      <c r="AY531" s="28"/>
      <c r="AZ531" s="1"/>
      <c r="BA531" s="28"/>
      <c r="BB531" s="1"/>
      <c r="BC531" s="28"/>
      <c r="BD531" s="1"/>
      <c r="BE531" s="28"/>
      <c r="BF531" s="1"/>
      <c r="BG531" s="37"/>
      <c r="BH531" s="1"/>
      <c r="BI531" s="1"/>
      <c r="BJ531" s="1"/>
      <c r="BK531" s="98">
        <f>MAX(L531:BJ531)</f>
        <v>0</v>
      </c>
      <c r="BL531" s="98">
        <f>MIN(L531:BK531)</f>
        <v>0</v>
      </c>
      <c r="BM531" s="81" t="e">
        <f>IF(BL531="","",VLOOKUP(BL531,評価表!$B$3:$C$15,2))</f>
        <v>#N/A</v>
      </c>
      <c r="BN531" s="98">
        <f>BK531-BL531</f>
        <v>0</v>
      </c>
      <c r="BO531" s="98" t="str">
        <f>E531</f>
        <v>しもむら　れい</v>
      </c>
    </row>
    <row r="532" spans="1:67" ht="20.100000000000001" hidden="1" customHeight="1">
      <c r="A532" s="62">
        <v>530</v>
      </c>
      <c r="B532" s="73" t="s">
        <v>325</v>
      </c>
      <c r="C532" s="62" t="s">
        <v>1499</v>
      </c>
      <c r="D532" s="62" t="s">
        <v>148</v>
      </c>
      <c r="E532" s="62" t="s">
        <v>1500</v>
      </c>
      <c r="F532" s="62" t="s">
        <v>32</v>
      </c>
      <c r="G532" s="78">
        <v>41217</v>
      </c>
      <c r="H532" s="74">
        <f ca="1">DATEDIF($G532,TODAY(),"Y")</f>
        <v>11</v>
      </c>
      <c r="I532" s="82" t="str">
        <f ca="1">CHOOSE(DATEDIF(G532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32" s="82" t="s">
        <v>987</v>
      </c>
      <c r="K532" s="70"/>
      <c r="L532" s="1"/>
      <c r="M532" s="28"/>
      <c r="N532" s="1"/>
      <c r="O532" s="28"/>
      <c r="P532" s="1"/>
      <c r="Q532" s="28"/>
      <c r="R532" s="37"/>
      <c r="S532" s="1"/>
      <c r="T532" s="28"/>
      <c r="U532" s="1"/>
      <c r="V532" s="28"/>
      <c r="W532" s="1"/>
      <c r="X532" s="28"/>
      <c r="Y532" s="1"/>
      <c r="Z532" s="28"/>
      <c r="AA532" s="1"/>
      <c r="AB532" s="28"/>
      <c r="AC532" s="37"/>
      <c r="AD532" s="1"/>
      <c r="AE532" s="28"/>
      <c r="AF532" s="1"/>
      <c r="AG532" s="28"/>
      <c r="AH532" s="1"/>
      <c r="AI532" s="28"/>
      <c r="AJ532" s="1"/>
      <c r="AK532" s="28"/>
      <c r="AL532" s="1"/>
      <c r="AM532" s="28"/>
      <c r="AN532" s="57"/>
      <c r="AO532" s="1"/>
      <c r="AP532" s="28"/>
      <c r="AQ532" s="36"/>
      <c r="AR532" s="28"/>
      <c r="AS532" s="1"/>
      <c r="AT532" s="28"/>
      <c r="AU532" s="1"/>
      <c r="AV532" s="28"/>
      <c r="AW532" s="37"/>
      <c r="AX532" s="1"/>
      <c r="AY532" s="28"/>
      <c r="AZ532" s="1"/>
      <c r="BA532" s="28"/>
      <c r="BB532" s="1"/>
      <c r="BC532" s="28"/>
      <c r="BD532" s="1"/>
      <c r="BE532" s="28"/>
      <c r="BF532" s="1"/>
      <c r="BG532" s="37"/>
      <c r="BH532" s="1"/>
      <c r="BI532" s="1"/>
      <c r="BJ532" s="1"/>
      <c r="BK532" s="98">
        <f>MAX(L532:BJ532)</f>
        <v>0</v>
      </c>
      <c r="BL532" s="98">
        <f>MIN(L532:BK532)</f>
        <v>0</v>
      </c>
      <c r="BM532" s="81" t="e">
        <f>IF(BL532="","",VLOOKUP(BL532,評価表!$B$3:$C$15,2))</f>
        <v>#N/A</v>
      </c>
      <c r="BN532" s="98">
        <f>BK532-BL532</f>
        <v>0</v>
      </c>
      <c r="BO532" s="98" t="str">
        <f>E532</f>
        <v>くまの　なおき</v>
      </c>
    </row>
    <row r="533" spans="1:67" ht="20.100000000000001" hidden="1" customHeight="1">
      <c r="A533" s="62">
        <v>531</v>
      </c>
      <c r="B533" s="73" t="s">
        <v>325</v>
      </c>
      <c r="C533" s="62" t="s">
        <v>1501</v>
      </c>
      <c r="D533" s="62" t="s">
        <v>142</v>
      </c>
      <c r="E533" s="62" t="s">
        <v>1502</v>
      </c>
      <c r="F533" s="62" t="s">
        <v>36</v>
      </c>
      <c r="G533" s="78">
        <v>43284</v>
      </c>
      <c r="H533" s="74">
        <f ca="1">DATEDIF($G533,TODAY(),"Y")</f>
        <v>6</v>
      </c>
      <c r="I533" s="82" t="str">
        <f ca="1">CHOOSE(DATEDIF(G533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533" s="82" t="s">
        <v>975</v>
      </c>
      <c r="K533" s="70"/>
      <c r="L533" s="1"/>
      <c r="M533" s="28"/>
      <c r="N533" s="1"/>
      <c r="O533" s="28"/>
      <c r="P533" s="1"/>
      <c r="Q533" s="28"/>
      <c r="R533" s="37"/>
      <c r="S533" s="1"/>
      <c r="T533" s="28"/>
      <c r="U533" s="1"/>
      <c r="V533" s="28"/>
      <c r="W533" s="1"/>
      <c r="X533" s="28"/>
      <c r="Y533" s="1"/>
      <c r="Z533" s="28"/>
      <c r="AA533" s="1"/>
      <c r="AB533" s="28"/>
      <c r="AC533" s="37"/>
      <c r="AD533" s="1"/>
      <c r="AE533" s="28"/>
      <c r="AF533" s="1"/>
      <c r="AG533" s="28"/>
      <c r="AH533" s="1"/>
      <c r="AI533" s="28"/>
      <c r="AJ533" s="1"/>
      <c r="AK533" s="28"/>
      <c r="AL533" s="1"/>
      <c r="AM533" s="28"/>
      <c r="AN533" s="57"/>
      <c r="AO533" s="1"/>
      <c r="AP533" s="28"/>
      <c r="AQ533" s="36"/>
      <c r="AR533" s="28"/>
      <c r="AS533" s="1"/>
      <c r="AT533" s="28"/>
      <c r="AU533" s="1"/>
      <c r="AV533" s="28"/>
      <c r="AW533" s="37"/>
      <c r="AX533" s="1"/>
      <c r="AY533" s="28"/>
      <c r="AZ533" s="1"/>
      <c r="BA533" s="28"/>
      <c r="BB533" s="1"/>
      <c r="BC533" s="28"/>
      <c r="BD533" s="1"/>
      <c r="BE533" s="28"/>
      <c r="BF533" s="1"/>
      <c r="BG533" s="37"/>
      <c r="BH533" s="1"/>
      <c r="BI533" s="1"/>
      <c r="BJ533" s="1"/>
      <c r="BK533" s="98">
        <f>MAX(L533:BJ533)</f>
        <v>0</v>
      </c>
      <c r="BL533" s="98">
        <f>MIN(L533:BK533)</f>
        <v>0</v>
      </c>
      <c r="BM533" s="81" t="e">
        <f>IF(BL533="","",VLOOKUP(BL533,評価表!$B$3:$C$15,2))</f>
        <v>#N/A</v>
      </c>
      <c r="BN533" s="98">
        <f>BK533-BL533</f>
        <v>0</v>
      </c>
      <c r="BO533" s="98" t="str">
        <f>E533</f>
        <v>くろき　えみり</v>
      </c>
    </row>
    <row r="534" spans="1:67" ht="20.100000000000001" hidden="1" customHeight="1">
      <c r="A534" s="62">
        <v>532</v>
      </c>
      <c r="B534" s="73" t="s">
        <v>325</v>
      </c>
      <c r="C534" s="62" t="s">
        <v>1503</v>
      </c>
      <c r="D534" s="62" t="s">
        <v>146</v>
      </c>
      <c r="E534" s="62" t="s">
        <v>1504</v>
      </c>
      <c r="F534" s="62" t="s">
        <v>32</v>
      </c>
      <c r="G534" s="78">
        <v>41386</v>
      </c>
      <c r="H534" s="74">
        <f ca="1">DATEDIF($G534,TODAY(),"Y")</f>
        <v>11</v>
      </c>
      <c r="I534" s="82" t="str">
        <f ca="1">CHOOSE(DATEDIF(G534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34" s="82" t="s">
        <v>330</v>
      </c>
      <c r="K534" s="70"/>
      <c r="L534" s="1"/>
      <c r="M534" s="28"/>
      <c r="N534" s="1"/>
      <c r="O534" s="28"/>
      <c r="P534" s="1"/>
      <c r="Q534" s="28"/>
      <c r="R534" s="37"/>
      <c r="S534" s="1"/>
      <c r="T534" s="28"/>
      <c r="U534" s="1"/>
      <c r="V534" s="28"/>
      <c r="W534" s="1"/>
      <c r="X534" s="28"/>
      <c r="Y534" s="1"/>
      <c r="Z534" s="28"/>
      <c r="AA534" s="1"/>
      <c r="AB534" s="28"/>
      <c r="AC534" s="37"/>
      <c r="AD534" s="1"/>
      <c r="AE534" s="28"/>
      <c r="AF534" s="1"/>
      <c r="AG534" s="28"/>
      <c r="AH534" s="1"/>
      <c r="AI534" s="28"/>
      <c r="AJ534" s="1"/>
      <c r="AK534" s="28"/>
      <c r="AL534" s="1"/>
      <c r="AM534" s="28"/>
      <c r="AN534" s="57"/>
      <c r="AO534" s="1"/>
      <c r="AP534" s="28"/>
      <c r="AQ534" s="36"/>
      <c r="AR534" s="28"/>
      <c r="AS534" s="1"/>
      <c r="AT534" s="28"/>
      <c r="AU534" s="1"/>
      <c r="AV534" s="28"/>
      <c r="AW534" s="37"/>
      <c r="AX534" s="1"/>
      <c r="AY534" s="28"/>
      <c r="AZ534" s="1"/>
      <c r="BA534" s="28"/>
      <c r="BB534" s="1"/>
      <c r="BC534" s="28"/>
      <c r="BD534" s="1"/>
      <c r="BE534" s="28"/>
      <c r="BF534" s="1"/>
      <c r="BG534" s="37"/>
      <c r="BH534" s="1"/>
      <c r="BI534" s="1"/>
      <c r="BJ534" s="1"/>
      <c r="BK534" s="98">
        <f>MAX(L534:BJ534)</f>
        <v>0</v>
      </c>
      <c r="BL534" s="98">
        <f>MIN(L534:BK534)</f>
        <v>0</v>
      </c>
      <c r="BM534" s="81" t="e">
        <f>IF(BL534="","",VLOOKUP(BL534,評価表!$B$3:$C$15,2))</f>
        <v>#N/A</v>
      </c>
      <c r="BN534" s="98">
        <f>BK534-BL534</f>
        <v>0</v>
      </c>
      <c r="BO534" s="98" t="str">
        <f>E534</f>
        <v>かの　たいが</v>
      </c>
    </row>
    <row r="535" spans="1:67" ht="20.100000000000001" hidden="1" customHeight="1">
      <c r="A535" s="62">
        <v>533</v>
      </c>
      <c r="B535" s="73" t="s">
        <v>325</v>
      </c>
      <c r="C535" s="62" t="s">
        <v>1505</v>
      </c>
      <c r="D535" s="62" t="s">
        <v>148</v>
      </c>
      <c r="E535" s="62" t="s">
        <v>1506</v>
      </c>
      <c r="F535" s="62" t="s">
        <v>32</v>
      </c>
      <c r="G535" s="78">
        <v>41574</v>
      </c>
      <c r="H535" s="74">
        <f ca="1">DATEDIF($G535,TODAY(),"Y")</f>
        <v>10</v>
      </c>
      <c r="I535" s="82" t="str">
        <f ca="1">CHOOSE(DATEDIF(G535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35" s="62" t="s">
        <v>987</v>
      </c>
      <c r="K535" s="70"/>
      <c r="L535" s="1"/>
      <c r="M535" s="28"/>
      <c r="N535" s="1"/>
      <c r="O535" s="28"/>
      <c r="P535" s="1"/>
      <c r="Q535" s="28"/>
      <c r="R535" s="37"/>
      <c r="S535" s="1"/>
      <c r="T535" s="28"/>
      <c r="U535" s="1"/>
      <c r="V535" s="28"/>
      <c r="W535" s="1"/>
      <c r="X535" s="28"/>
      <c r="Y535" s="1"/>
      <c r="Z535" s="28"/>
      <c r="AA535" s="1"/>
      <c r="AB535" s="28"/>
      <c r="AC535" s="37"/>
      <c r="AD535" s="1"/>
      <c r="AE535" s="28"/>
      <c r="AF535" s="1"/>
      <c r="AG535" s="28"/>
      <c r="AH535" s="1"/>
      <c r="AI535" s="28"/>
      <c r="AJ535" s="1"/>
      <c r="AK535" s="28"/>
      <c r="AL535" s="1"/>
      <c r="AM535" s="28"/>
      <c r="AN535" s="57"/>
      <c r="AO535" s="1"/>
      <c r="AP535" s="28"/>
      <c r="AQ535" s="36"/>
      <c r="AR535" s="28"/>
      <c r="AS535" s="1"/>
      <c r="AT535" s="28"/>
      <c r="AU535" s="1"/>
      <c r="AV535" s="28"/>
      <c r="AW535" s="37"/>
      <c r="AX535" s="1"/>
      <c r="AY535" s="28"/>
      <c r="AZ535" s="1"/>
      <c r="BA535" s="28"/>
      <c r="BB535" s="1"/>
      <c r="BC535" s="28"/>
      <c r="BD535" s="1"/>
      <c r="BE535" s="28"/>
      <c r="BF535" s="1"/>
      <c r="BG535" s="37"/>
      <c r="BH535" s="1"/>
      <c r="BI535" s="1"/>
      <c r="BJ535" s="1"/>
      <c r="BK535" s="98">
        <f>MAX(L535:BJ535)</f>
        <v>0</v>
      </c>
      <c r="BL535" s="98">
        <f>MIN(L535:BK535)</f>
        <v>0</v>
      </c>
      <c r="BM535" s="81" t="e">
        <f>IF(BL535="","",VLOOKUP(BL535,評価表!$B$3:$C$15,2))</f>
        <v>#N/A</v>
      </c>
      <c r="BN535" s="98">
        <f>BK535-BL535</f>
        <v>0</v>
      </c>
      <c r="BO535" s="98" t="str">
        <f>E535</f>
        <v>むらぬし　たける</v>
      </c>
    </row>
    <row r="536" spans="1:67" ht="20.100000000000001" customHeight="1">
      <c r="A536" s="62">
        <v>213</v>
      </c>
      <c r="B536" s="73" t="s">
        <v>758</v>
      </c>
      <c r="C536" s="65" t="s">
        <v>83</v>
      </c>
      <c r="D536" s="65" t="s">
        <v>147</v>
      </c>
      <c r="E536" s="62" t="s">
        <v>196</v>
      </c>
      <c r="F536" s="62" t="s">
        <v>29</v>
      </c>
      <c r="G536" s="78">
        <v>41357</v>
      </c>
      <c r="H536" s="74">
        <f ca="1">DATEDIF($G536,TODAY(),"Y")</f>
        <v>11</v>
      </c>
      <c r="I536" s="82" t="str">
        <f ca="1">CHOOSE(DATEDIF(G536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36" s="62" t="s">
        <v>817</v>
      </c>
      <c r="K536" s="69" t="s">
        <v>1780</v>
      </c>
      <c r="L536" s="1"/>
      <c r="M536" s="28" t="s">
        <v>1634</v>
      </c>
      <c r="N536" s="1">
        <v>10.46</v>
      </c>
      <c r="O536" s="28" t="s">
        <v>10</v>
      </c>
      <c r="P536" s="1"/>
      <c r="Q536" s="28" t="s">
        <v>1634</v>
      </c>
      <c r="R536" s="57" t="s">
        <v>31</v>
      </c>
      <c r="S536" s="1"/>
      <c r="T536" s="28" t="s">
        <v>1634</v>
      </c>
      <c r="U536" s="1"/>
      <c r="V536" s="28" t="s">
        <v>1634</v>
      </c>
      <c r="W536" s="1">
        <v>10.44</v>
      </c>
      <c r="X536" s="28" t="s">
        <v>10</v>
      </c>
      <c r="Y536" s="1"/>
      <c r="Z536" s="28" t="s">
        <v>1634</v>
      </c>
      <c r="AA536" s="1"/>
      <c r="AB536" s="28" t="s">
        <v>1634</v>
      </c>
      <c r="AC536" s="57" t="s">
        <v>35</v>
      </c>
      <c r="AD536" s="1">
        <v>9.8000000000000007</v>
      </c>
      <c r="AE536" s="28" t="s">
        <v>9</v>
      </c>
      <c r="AF536" s="1"/>
      <c r="AG536" s="28" t="s">
        <v>1634</v>
      </c>
      <c r="AH536" s="1"/>
      <c r="AI536" s="28" t="s">
        <v>1634</v>
      </c>
      <c r="AJ536" s="1"/>
      <c r="AK536" s="28" t="s">
        <v>1634</v>
      </c>
      <c r="AL536" s="1"/>
      <c r="AM536" s="28" t="s">
        <v>1634</v>
      </c>
      <c r="AN536" s="57"/>
      <c r="AO536" s="1"/>
      <c r="AP536" s="28" t="s">
        <v>1634</v>
      </c>
      <c r="AQ536" s="1"/>
      <c r="AR536" s="28" t="s">
        <v>1634</v>
      </c>
      <c r="AS536" s="1" t="str">
        <f>IF(AR536="","",VLOOKUP(AR536,評価表!$B$2:$C$15,2))</f>
        <v/>
      </c>
      <c r="AT536" s="28" t="s">
        <v>1634</v>
      </c>
      <c r="AU536" s="1" t="str">
        <f>IF(AT536="","",VLOOKUP(AT536,評価表!$B$2:$C$15,2))</f>
        <v/>
      </c>
      <c r="AV536" s="28" t="s">
        <v>1634</v>
      </c>
      <c r="AW536" s="57"/>
      <c r="AX536" s="1"/>
      <c r="AY536" s="28" t="s">
        <v>1634</v>
      </c>
      <c r="AZ536" s="1" t="str">
        <f>IF(AY536="","",VLOOKUP(AY536,評価表!$B$2:$C$15,2))</f>
        <v/>
      </c>
      <c r="BA536" s="28" t="s">
        <v>1634</v>
      </c>
      <c r="BB536" s="1" t="str">
        <f>IF(BA536="","",VLOOKUP(BA536,評価表!$B$2:$C$15,2))</f>
        <v/>
      </c>
      <c r="BC536" s="28" t="s">
        <v>1634</v>
      </c>
      <c r="BD536" s="1" t="str">
        <f>IF(BC536="","",VLOOKUP(BC536,評価表!$B$2:$C$15,2))</f>
        <v/>
      </c>
      <c r="BE536" s="28" t="s">
        <v>1634</v>
      </c>
      <c r="BF536" s="1" t="str">
        <f>IF(BE536="","",VLOOKUP(BE536,評価表!$B$2:$C$15,2))</f>
        <v/>
      </c>
      <c r="BG536" s="57"/>
      <c r="BH536" s="1"/>
      <c r="BI536" s="1"/>
      <c r="BJ536" s="1"/>
      <c r="BK536" s="98">
        <f>MAX(L536:BJ536)</f>
        <v>10.46</v>
      </c>
      <c r="BL536" s="98">
        <f>MIN(L536:BK536)</f>
        <v>9.8000000000000007</v>
      </c>
      <c r="BM536" s="81" t="str">
        <f>IF(BL536="","",VLOOKUP(BL536,評価表!$B$3:$C$15,2))</f>
        <v>☆６</v>
      </c>
      <c r="BN536" s="98">
        <f>BK536-BL536</f>
        <v>0.66000000000000014</v>
      </c>
      <c r="BO536" s="98" t="str">
        <f>E536</f>
        <v>しばとみ あさひ</v>
      </c>
    </row>
    <row r="537" spans="1:67" ht="20.100000000000001" hidden="1" customHeight="1">
      <c r="A537" s="62">
        <v>535</v>
      </c>
      <c r="B537" s="73" t="s">
        <v>913</v>
      </c>
      <c r="C537" s="62" t="s">
        <v>1510</v>
      </c>
      <c r="D537" s="65" t="s">
        <v>915</v>
      </c>
      <c r="E537" s="62" t="s">
        <v>1511</v>
      </c>
      <c r="F537" s="62" t="s">
        <v>36</v>
      </c>
      <c r="G537" s="78">
        <v>41991</v>
      </c>
      <c r="H537" s="74">
        <f ca="1">DATEDIF($G537,TODAY(),"Y")</f>
        <v>9</v>
      </c>
      <c r="I537" s="82" t="str">
        <f ca="1">CHOOSE(DATEDIF(G537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37" s="62" t="s">
        <v>919</v>
      </c>
      <c r="K537" s="70"/>
      <c r="L537" s="1"/>
      <c r="M537" s="28"/>
      <c r="N537" s="1"/>
      <c r="O537" s="28"/>
      <c r="P537" s="1"/>
      <c r="Q537" s="28"/>
      <c r="R537" s="37"/>
      <c r="S537" s="1"/>
      <c r="T537" s="28"/>
      <c r="U537" s="1"/>
      <c r="V537" s="28"/>
      <c r="W537" s="1"/>
      <c r="X537" s="28"/>
      <c r="Y537" s="1"/>
      <c r="Z537" s="28"/>
      <c r="AA537" s="1"/>
      <c r="AB537" s="28"/>
      <c r="AC537" s="37"/>
      <c r="AD537" s="1"/>
      <c r="AE537" s="28"/>
      <c r="AF537" s="1"/>
      <c r="AG537" s="28"/>
      <c r="AH537" s="1"/>
      <c r="AI537" s="28"/>
      <c r="AJ537" s="1"/>
      <c r="AK537" s="28"/>
      <c r="AL537" s="1"/>
      <c r="AM537" s="28"/>
      <c r="AN537" s="57"/>
      <c r="AO537" s="1"/>
      <c r="AP537" s="28"/>
      <c r="AQ537" s="36"/>
      <c r="AR537" s="28"/>
      <c r="AS537" s="1"/>
      <c r="AT537" s="28"/>
      <c r="AU537" s="1"/>
      <c r="AV537" s="28"/>
      <c r="AW537" s="37"/>
      <c r="AX537" s="1"/>
      <c r="AY537" s="28"/>
      <c r="AZ537" s="1"/>
      <c r="BA537" s="28"/>
      <c r="BB537" s="1"/>
      <c r="BC537" s="28"/>
      <c r="BD537" s="1"/>
      <c r="BE537" s="28"/>
      <c r="BF537" s="1"/>
      <c r="BG537" s="37"/>
      <c r="BH537" s="1"/>
      <c r="BI537" s="1"/>
      <c r="BJ537" s="1"/>
      <c r="BK537" s="98">
        <f>MAX(L537:BJ537)</f>
        <v>0</v>
      </c>
      <c r="BL537" s="98">
        <f>MIN(L537:BK537)</f>
        <v>0</v>
      </c>
      <c r="BM537" s="81" t="e">
        <f>IF(BL537="","",VLOOKUP(BL537,評価表!$B$3:$C$15,2))</f>
        <v>#N/A</v>
      </c>
      <c r="BN537" s="98">
        <f>BK537-BL537</f>
        <v>0</v>
      </c>
      <c r="BO537" s="98" t="str">
        <f>E537</f>
        <v>ふじい　まじゅ</v>
      </c>
    </row>
    <row r="538" spans="1:67" ht="20.100000000000001" hidden="1" customHeight="1">
      <c r="A538" s="62">
        <v>536</v>
      </c>
      <c r="B538" s="73" t="s">
        <v>325</v>
      </c>
      <c r="C538" s="65" t="s">
        <v>1512</v>
      </c>
      <c r="D538" s="62" t="s">
        <v>1109</v>
      </c>
      <c r="E538" s="62" t="s">
        <v>1513</v>
      </c>
      <c r="F538" s="62" t="s">
        <v>32</v>
      </c>
      <c r="G538" s="84">
        <v>41330</v>
      </c>
      <c r="H538" s="74">
        <f ca="1">DATEDIF($G538,TODAY(),"Y")</f>
        <v>11</v>
      </c>
      <c r="I538" s="82" t="str">
        <f ca="1">CHOOSE(DATEDIF(G538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38" s="62"/>
      <c r="K538" s="70"/>
      <c r="L538" s="1"/>
      <c r="M538" s="28" t="str">
        <f>IF(L538="","",VLOOKUP(L538,評価表!$B$2:$C$15,2))</f>
        <v/>
      </c>
      <c r="N538" s="1"/>
      <c r="O538" s="28" t="s">
        <v>1634</v>
      </c>
      <c r="P538" s="1"/>
      <c r="Q538" s="28" t="s">
        <v>1634</v>
      </c>
      <c r="R538" s="37"/>
      <c r="S538" s="1"/>
      <c r="T538" s="28" t="s">
        <v>1634</v>
      </c>
      <c r="U538" s="1"/>
      <c r="V538" s="28" t="s">
        <v>1634</v>
      </c>
      <c r="W538" s="1"/>
      <c r="X538" s="28" t="s">
        <v>1634</v>
      </c>
      <c r="Y538" s="1"/>
      <c r="Z538" s="28" t="s">
        <v>1634</v>
      </c>
      <c r="AA538" s="1"/>
      <c r="AB538" s="28" t="s">
        <v>1634</v>
      </c>
      <c r="AC538" s="37"/>
      <c r="AD538" s="1"/>
      <c r="AE538" s="28" t="s">
        <v>1634</v>
      </c>
      <c r="AF538" s="1"/>
      <c r="AG538" s="28" t="s">
        <v>1634</v>
      </c>
      <c r="AH538" s="1"/>
      <c r="AI538" s="28" t="s">
        <v>1634</v>
      </c>
      <c r="AJ538" s="1"/>
      <c r="AK538" s="28" t="s">
        <v>1634</v>
      </c>
      <c r="AL538" s="1"/>
      <c r="AM538" s="28" t="s">
        <v>1634</v>
      </c>
      <c r="AN538" s="37"/>
      <c r="AO538" s="1"/>
      <c r="AP538" s="28" t="s">
        <v>1634</v>
      </c>
      <c r="AQ538" s="36"/>
      <c r="AR538" s="28" t="s">
        <v>1634</v>
      </c>
      <c r="AS538" s="36" t="str">
        <f>IF(AR538="","",VLOOKUP(AR538,評価表!$B$2:$C$15,2))</f>
        <v/>
      </c>
      <c r="AT538" s="28" t="s">
        <v>1634</v>
      </c>
      <c r="AU538" s="36" t="str">
        <f>IF(AT538="","",VLOOKUP(AT538,評価表!$B$2:$C$15,2))</f>
        <v/>
      </c>
      <c r="AV538" s="28" t="s">
        <v>1634</v>
      </c>
      <c r="AW538" s="37"/>
      <c r="AX538" s="36" t="str">
        <f>IF(AV538="","",VLOOKUP(AV538,評価表!$B$2:$C$15,2))</f>
        <v/>
      </c>
      <c r="AY538" s="28" t="s">
        <v>1634</v>
      </c>
      <c r="AZ538" s="36" t="str">
        <f>IF(AY538="","",VLOOKUP(AY538,評価表!$B$2:$C$15,2))</f>
        <v/>
      </c>
      <c r="BA538" s="28" t="s">
        <v>1634</v>
      </c>
      <c r="BB538" s="36" t="str">
        <f>IF(BA538="","",VLOOKUP(BA538,評価表!$B$2:$C$15,2))</f>
        <v/>
      </c>
      <c r="BC538" s="28" t="s">
        <v>1634</v>
      </c>
      <c r="BD538" s="36" t="str">
        <f>IF(BC538="","",VLOOKUP(BC538,評価表!$B$2:$C$15,2))</f>
        <v/>
      </c>
      <c r="BE538" s="28" t="s">
        <v>1634</v>
      </c>
      <c r="BF538" s="36" t="str">
        <f>IF(BE538="","",VLOOKUP(BE538,評価表!$B$2:$C$15,2))</f>
        <v/>
      </c>
      <c r="BG538" s="37"/>
      <c r="BH538" s="36"/>
      <c r="BI538" s="36"/>
      <c r="BJ538" s="36"/>
      <c r="BK538" s="98">
        <f>MAX(L538:BJ538)</f>
        <v>0</v>
      </c>
      <c r="BL538" s="98">
        <f>MIN(L538:BK538)</f>
        <v>0</v>
      </c>
      <c r="BM538" s="81" t="e">
        <f>IF(BL538="","",VLOOKUP(BL538,評価表!$B$3:$C$15,2))</f>
        <v>#N/A</v>
      </c>
      <c r="BN538" s="98">
        <f>BK538-BL538</f>
        <v>0</v>
      </c>
      <c r="BO538" s="98" t="str">
        <f>E538</f>
        <v>いがらしれん</v>
      </c>
    </row>
    <row r="539" spans="1:67" ht="20.100000000000001" hidden="1" customHeight="1">
      <c r="A539" s="62">
        <v>537</v>
      </c>
      <c r="B539" s="73" t="s">
        <v>325</v>
      </c>
      <c r="C539" s="65" t="s">
        <v>1514</v>
      </c>
      <c r="D539" s="62" t="s">
        <v>1109</v>
      </c>
      <c r="E539" s="62" t="s">
        <v>1515</v>
      </c>
      <c r="F539" s="62"/>
      <c r="G539" s="84"/>
      <c r="H539" s="74"/>
      <c r="I539" s="82"/>
      <c r="J539" s="62"/>
      <c r="K539" s="70"/>
      <c r="L539" s="1"/>
      <c r="M539" s="28" t="str">
        <f>IF(L539="","",VLOOKUP(L539,評価表!$B$2:$C$15,2))</f>
        <v/>
      </c>
      <c r="N539" s="1"/>
      <c r="O539" s="28" t="s">
        <v>1634</v>
      </c>
      <c r="P539" s="1"/>
      <c r="Q539" s="28" t="s">
        <v>1634</v>
      </c>
      <c r="R539" s="37"/>
      <c r="S539" s="1"/>
      <c r="T539" s="28" t="s">
        <v>1634</v>
      </c>
      <c r="U539" s="1"/>
      <c r="V539" s="28" t="s">
        <v>1634</v>
      </c>
      <c r="W539" s="1"/>
      <c r="X539" s="28" t="s">
        <v>1634</v>
      </c>
      <c r="Y539" s="1"/>
      <c r="Z539" s="28" t="s">
        <v>1634</v>
      </c>
      <c r="AA539" s="1"/>
      <c r="AB539" s="28" t="s">
        <v>1634</v>
      </c>
      <c r="AC539" s="37"/>
      <c r="AD539" s="1"/>
      <c r="AE539" s="28" t="s">
        <v>1634</v>
      </c>
      <c r="AF539" s="1"/>
      <c r="AG539" s="28" t="s">
        <v>1634</v>
      </c>
      <c r="AH539" s="1"/>
      <c r="AI539" s="28" t="s">
        <v>1634</v>
      </c>
      <c r="AJ539" s="1"/>
      <c r="AK539" s="28" t="s">
        <v>1634</v>
      </c>
      <c r="AL539" s="1"/>
      <c r="AM539" s="28" t="s">
        <v>1634</v>
      </c>
      <c r="AN539" s="37"/>
      <c r="AO539" s="1"/>
      <c r="AP539" s="28" t="s">
        <v>1634</v>
      </c>
      <c r="AQ539" s="36"/>
      <c r="AR539" s="28" t="s">
        <v>1634</v>
      </c>
      <c r="AS539" s="36" t="str">
        <f>IF(AR539="","",VLOOKUP(AR539,評価表!$B$2:$C$15,2))</f>
        <v/>
      </c>
      <c r="AT539" s="28" t="s">
        <v>1634</v>
      </c>
      <c r="AU539" s="36" t="str">
        <f>IF(AT539="","",VLOOKUP(AT539,評価表!$B$2:$C$15,2))</f>
        <v/>
      </c>
      <c r="AV539" s="28" t="s">
        <v>1634</v>
      </c>
      <c r="AW539" s="37"/>
      <c r="AX539" s="36" t="str">
        <f>IF(AV539="","",VLOOKUP(AV539,評価表!$B$2:$C$15,2))</f>
        <v/>
      </c>
      <c r="AY539" s="28" t="s">
        <v>1634</v>
      </c>
      <c r="AZ539" s="36" t="str">
        <f>IF(AY539="","",VLOOKUP(AY539,評価表!$B$2:$C$15,2))</f>
        <v/>
      </c>
      <c r="BA539" s="28" t="s">
        <v>1634</v>
      </c>
      <c r="BB539" s="36" t="str">
        <f>IF(BA539="","",VLOOKUP(BA539,評価表!$B$2:$C$15,2))</f>
        <v/>
      </c>
      <c r="BC539" s="28" t="s">
        <v>1634</v>
      </c>
      <c r="BD539" s="36" t="str">
        <f>IF(BC539="","",VLOOKUP(BC539,評価表!$B$2:$C$15,2))</f>
        <v/>
      </c>
      <c r="BE539" s="28" t="s">
        <v>1634</v>
      </c>
      <c r="BF539" s="36" t="str">
        <f>IF(BE539="","",VLOOKUP(BE539,評価表!$B$2:$C$15,2))</f>
        <v/>
      </c>
      <c r="BG539" s="37"/>
      <c r="BH539" s="36"/>
      <c r="BI539" s="36"/>
      <c r="BJ539" s="36"/>
      <c r="BK539" s="98">
        <f>MAX(L539:BJ539)</f>
        <v>0</v>
      </c>
      <c r="BL539" s="98">
        <f>MIN(L539:BK539)</f>
        <v>0</v>
      </c>
      <c r="BM539" s="81" t="e">
        <f>IF(BL539="","",VLOOKUP(BL539,評価表!$B$3:$C$15,2))</f>
        <v>#N/A</v>
      </c>
      <c r="BN539" s="98">
        <f>BK539-BL539</f>
        <v>0</v>
      </c>
      <c r="BO539" s="98" t="str">
        <f>E539</f>
        <v>いがらし　るか</v>
      </c>
    </row>
    <row r="540" spans="1:67" ht="20.100000000000001" hidden="1" customHeight="1">
      <c r="A540" s="62">
        <v>538</v>
      </c>
      <c r="B540" s="73" t="s">
        <v>325</v>
      </c>
      <c r="C540" s="62" t="s">
        <v>1516</v>
      </c>
      <c r="D540" s="62" t="s">
        <v>148</v>
      </c>
      <c r="E540" s="62" t="s">
        <v>1517</v>
      </c>
      <c r="F540" s="62" t="s">
        <v>36</v>
      </c>
      <c r="G540" s="78">
        <v>41606</v>
      </c>
      <c r="H540" s="74">
        <f ca="1">DATEDIF($G540,TODAY(),"Y")</f>
        <v>10</v>
      </c>
      <c r="I540" s="82" t="str">
        <f ca="1">CHOOSE(DATEDIF(G540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40" s="62" t="s">
        <v>477</v>
      </c>
      <c r="K540" s="70"/>
      <c r="L540" s="1"/>
      <c r="M540" s="28"/>
      <c r="N540" s="1"/>
      <c r="O540" s="28"/>
      <c r="P540" s="1"/>
      <c r="Q540" s="28"/>
      <c r="R540" s="37"/>
      <c r="S540" s="1"/>
      <c r="T540" s="28"/>
      <c r="U540" s="1"/>
      <c r="V540" s="28"/>
      <c r="W540" s="1"/>
      <c r="X540" s="28"/>
      <c r="Y540" s="1"/>
      <c r="Z540" s="28"/>
      <c r="AA540" s="1"/>
      <c r="AB540" s="28"/>
      <c r="AC540" s="37"/>
      <c r="AD540" s="1"/>
      <c r="AE540" s="28"/>
      <c r="AF540" s="1"/>
      <c r="AG540" s="28"/>
      <c r="AH540" s="1"/>
      <c r="AI540" s="28"/>
      <c r="AJ540" s="1"/>
      <c r="AK540" s="28"/>
      <c r="AL540" s="1"/>
      <c r="AM540" s="28"/>
      <c r="AN540" s="57"/>
      <c r="AO540" s="1"/>
      <c r="AP540" s="28"/>
      <c r="AQ540" s="36"/>
      <c r="AR540" s="28"/>
      <c r="AS540" s="1"/>
      <c r="AT540" s="28"/>
      <c r="AU540" s="1"/>
      <c r="AV540" s="28"/>
      <c r="AW540" s="37"/>
      <c r="AX540" s="1"/>
      <c r="AY540" s="28"/>
      <c r="AZ540" s="1"/>
      <c r="BA540" s="28"/>
      <c r="BB540" s="1"/>
      <c r="BC540" s="28"/>
      <c r="BD540" s="1"/>
      <c r="BE540" s="28"/>
      <c r="BF540" s="1"/>
      <c r="BG540" s="37"/>
      <c r="BH540" s="1"/>
      <c r="BI540" s="1"/>
      <c r="BJ540" s="1"/>
      <c r="BK540" s="98">
        <f>MAX(L540:BJ540)</f>
        <v>0</v>
      </c>
      <c r="BL540" s="98">
        <f>MIN(L540:BK540)</f>
        <v>0</v>
      </c>
      <c r="BM540" s="81" t="e">
        <f>IF(BL540="","",VLOOKUP(BL540,評価表!$B$3:$C$15,2))</f>
        <v>#N/A</v>
      </c>
      <c r="BN540" s="98">
        <f>BK540-BL540</f>
        <v>0</v>
      </c>
      <c r="BO540" s="98" t="str">
        <f>E540</f>
        <v>ふくにし　ひかり</v>
      </c>
    </row>
    <row r="541" spans="1:67" ht="20.100000000000001" hidden="1" customHeight="1">
      <c r="A541" s="62">
        <v>539</v>
      </c>
      <c r="B541" s="73" t="s">
        <v>325</v>
      </c>
      <c r="C541" s="62" t="s">
        <v>1518</v>
      </c>
      <c r="D541" s="62" t="s">
        <v>148</v>
      </c>
      <c r="E541" s="62" t="s">
        <v>1519</v>
      </c>
      <c r="F541" s="62" t="s">
        <v>32</v>
      </c>
      <c r="G541" s="78">
        <v>41686</v>
      </c>
      <c r="H541" s="74">
        <f ca="1">DATEDIF($G541,TODAY(),"Y")</f>
        <v>10</v>
      </c>
      <c r="I541" s="82" t="str">
        <f ca="1">CHOOSE(DATEDIF(G541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41" s="82" t="s">
        <v>446</v>
      </c>
      <c r="K541" s="70"/>
      <c r="L541" s="1"/>
      <c r="M541" s="28"/>
      <c r="N541" s="1"/>
      <c r="O541" s="28"/>
      <c r="P541" s="1"/>
      <c r="Q541" s="28"/>
      <c r="R541" s="37"/>
      <c r="S541" s="1"/>
      <c r="T541" s="28"/>
      <c r="U541" s="1"/>
      <c r="V541" s="28"/>
      <c r="W541" s="1"/>
      <c r="X541" s="28"/>
      <c r="Y541" s="1"/>
      <c r="Z541" s="28"/>
      <c r="AA541" s="1"/>
      <c r="AB541" s="28"/>
      <c r="AC541" s="37"/>
      <c r="AD541" s="1"/>
      <c r="AE541" s="28"/>
      <c r="AF541" s="1"/>
      <c r="AG541" s="28"/>
      <c r="AH541" s="1"/>
      <c r="AI541" s="28"/>
      <c r="AJ541" s="1"/>
      <c r="AK541" s="28"/>
      <c r="AL541" s="1"/>
      <c r="AM541" s="28"/>
      <c r="AN541" s="57"/>
      <c r="AO541" s="1"/>
      <c r="AP541" s="28"/>
      <c r="AQ541" s="36"/>
      <c r="AR541" s="28"/>
      <c r="AS541" s="1"/>
      <c r="AT541" s="28"/>
      <c r="AU541" s="1"/>
      <c r="AV541" s="28"/>
      <c r="AW541" s="37"/>
      <c r="AX541" s="1"/>
      <c r="AY541" s="28"/>
      <c r="AZ541" s="1"/>
      <c r="BA541" s="28"/>
      <c r="BB541" s="1"/>
      <c r="BC541" s="28"/>
      <c r="BD541" s="1"/>
      <c r="BE541" s="28"/>
      <c r="BF541" s="1"/>
      <c r="BG541" s="37"/>
      <c r="BH541" s="1"/>
      <c r="BI541" s="1"/>
      <c r="BJ541" s="1"/>
      <c r="BK541" s="98">
        <f>MAX(L541:BJ541)</f>
        <v>0</v>
      </c>
      <c r="BL541" s="98">
        <f>MIN(L541:BK541)</f>
        <v>0</v>
      </c>
      <c r="BM541" s="81" t="e">
        <f>IF(BL541="","",VLOOKUP(BL541,評価表!$B$3:$C$15,2))</f>
        <v>#N/A</v>
      </c>
      <c r="BN541" s="98">
        <f>BK541-BL541</f>
        <v>0</v>
      </c>
      <c r="BO541" s="98" t="str">
        <f>E541</f>
        <v>ゆうやかなと</v>
      </c>
    </row>
    <row r="542" spans="1:67" ht="20.100000000000001" hidden="1" customHeight="1">
      <c r="A542" s="62">
        <v>540</v>
      </c>
      <c r="B542" s="73" t="s">
        <v>325</v>
      </c>
      <c r="C542" s="62" t="s">
        <v>1520</v>
      </c>
      <c r="D542" s="62" t="s">
        <v>146</v>
      </c>
      <c r="E542" s="62" t="s">
        <v>1521</v>
      </c>
      <c r="F542" s="62" t="s">
        <v>36</v>
      </c>
      <c r="G542" s="78">
        <v>41127</v>
      </c>
      <c r="H542" s="74">
        <f ca="1">DATEDIF($G542,TODAY(),"Y")</f>
        <v>11</v>
      </c>
      <c r="I542" s="82" t="str">
        <f ca="1">CHOOSE(DATEDIF(G542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42" s="62" t="s">
        <v>446</v>
      </c>
      <c r="K542" s="70"/>
      <c r="L542" s="1"/>
      <c r="M542" s="28"/>
      <c r="N542" s="1"/>
      <c r="O542" s="28"/>
      <c r="P542" s="1"/>
      <c r="Q542" s="28"/>
      <c r="R542" s="37"/>
      <c r="S542" s="1"/>
      <c r="T542" s="28"/>
      <c r="U542" s="1"/>
      <c r="V542" s="28"/>
      <c r="W542" s="1"/>
      <c r="X542" s="28"/>
      <c r="Y542" s="1"/>
      <c r="Z542" s="28"/>
      <c r="AA542" s="1"/>
      <c r="AB542" s="28"/>
      <c r="AC542" s="37"/>
      <c r="AD542" s="1"/>
      <c r="AE542" s="28"/>
      <c r="AF542" s="1"/>
      <c r="AG542" s="28"/>
      <c r="AH542" s="1"/>
      <c r="AI542" s="28"/>
      <c r="AJ542" s="1"/>
      <c r="AK542" s="28"/>
      <c r="AL542" s="1"/>
      <c r="AM542" s="28"/>
      <c r="AN542" s="57"/>
      <c r="AO542" s="1"/>
      <c r="AP542" s="28"/>
      <c r="AQ542" s="36"/>
      <c r="AR542" s="28"/>
      <c r="AS542" s="1"/>
      <c r="AT542" s="28"/>
      <c r="AU542" s="1"/>
      <c r="AV542" s="28"/>
      <c r="AW542" s="37"/>
      <c r="AX542" s="1"/>
      <c r="AY542" s="28"/>
      <c r="AZ542" s="1"/>
      <c r="BA542" s="28"/>
      <c r="BB542" s="1"/>
      <c r="BC542" s="28"/>
      <c r="BD542" s="1"/>
      <c r="BE542" s="28"/>
      <c r="BF542" s="1"/>
      <c r="BG542" s="37"/>
      <c r="BH542" s="1"/>
      <c r="BI542" s="1"/>
      <c r="BJ542" s="1"/>
      <c r="BK542" s="98">
        <f>MAX(L542:BJ542)</f>
        <v>0</v>
      </c>
      <c r="BL542" s="98">
        <f>MIN(L542:BK542)</f>
        <v>0</v>
      </c>
      <c r="BM542" s="81" t="e">
        <f>IF(BL542="","",VLOOKUP(BL542,評価表!$B$3:$C$15,2))</f>
        <v>#N/A</v>
      </c>
      <c r="BN542" s="98">
        <f>BK542-BL542</f>
        <v>0</v>
      </c>
      <c r="BO542" s="98" t="str">
        <f>E542</f>
        <v>おがわせな</v>
      </c>
    </row>
    <row r="543" spans="1:67" ht="20.100000000000001" hidden="1" customHeight="1">
      <c r="A543" s="62">
        <v>541</v>
      </c>
      <c r="B543" s="73" t="s">
        <v>325</v>
      </c>
      <c r="C543" s="62" t="s">
        <v>1522</v>
      </c>
      <c r="D543" s="62" t="s">
        <v>142</v>
      </c>
      <c r="E543" s="62" t="s">
        <v>1523</v>
      </c>
      <c r="F543" s="62" t="s">
        <v>36</v>
      </c>
      <c r="G543" s="78">
        <v>41803</v>
      </c>
      <c r="H543" s="74">
        <f ca="1">DATEDIF($G543,TODAY(),"Y")</f>
        <v>10</v>
      </c>
      <c r="I543" s="82" t="str">
        <f ca="1">CHOOSE(DATEDIF(G543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43" s="62" t="s">
        <v>321</v>
      </c>
      <c r="K543" s="70"/>
      <c r="L543" s="1"/>
      <c r="M543" s="28"/>
      <c r="N543" s="1"/>
      <c r="O543" s="28"/>
      <c r="P543" s="1"/>
      <c r="Q543" s="28"/>
      <c r="R543" s="37"/>
      <c r="S543" s="1"/>
      <c r="T543" s="28"/>
      <c r="U543" s="1"/>
      <c r="V543" s="28"/>
      <c r="W543" s="1"/>
      <c r="X543" s="28"/>
      <c r="Y543" s="1"/>
      <c r="Z543" s="28"/>
      <c r="AA543" s="1"/>
      <c r="AB543" s="28"/>
      <c r="AC543" s="37"/>
      <c r="AD543" s="1"/>
      <c r="AE543" s="28"/>
      <c r="AF543" s="1"/>
      <c r="AG543" s="28"/>
      <c r="AH543" s="1"/>
      <c r="AI543" s="28"/>
      <c r="AJ543" s="1"/>
      <c r="AK543" s="28"/>
      <c r="AL543" s="1"/>
      <c r="AM543" s="28"/>
      <c r="AN543" s="57"/>
      <c r="AO543" s="1"/>
      <c r="AP543" s="28"/>
      <c r="AQ543" s="36"/>
      <c r="AR543" s="28"/>
      <c r="AS543" s="1"/>
      <c r="AT543" s="28"/>
      <c r="AU543" s="1"/>
      <c r="AV543" s="28"/>
      <c r="AW543" s="37"/>
      <c r="AX543" s="1"/>
      <c r="AY543" s="28"/>
      <c r="AZ543" s="1"/>
      <c r="BA543" s="28"/>
      <c r="BB543" s="1"/>
      <c r="BC543" s="28"/>
      <c r="BD543" s="1"/>
      <c r="BE543" s="28"/>
      <c r="BF543" s="1"/>
      <c r="BG543" s="37"/>
      <c r="BH543" s="1"/>
      <c r="BI543" s="1"/>
      <c r="BJ543" s="1"/>
      <c r="BK543" s="98">
        <f>MAX(L543:BJ543)</f>
        <v>0</v>
      </c>
      <c r="BL543" s="98">
        <f>MIN(L543:BK543)</f>
        <v>0</v>
      </c>
      <c r="BM543" s="81" t="e">
        <f>IF(BL543="","",VLOOKUP(BL543,評価表!$B$3:$C$15,2))</f>
        <v>#N/A</v>
      </c>
      <c r="BN543" s="98">
        <f>BK543-BL543</f>
        <v>0</v>
      </c>
      <c r="BO543" s="98" t="str">
        <f>E543</f>
        <v>ふじわら　みさき</v>
      </c>
    </row>
    <row r="544" spans="1:67" ht="20.100000000000001" hidden="1" customHeight="1">
      <c r="A544" s="62">
        <v>542</v>
      </c>
      <c r="B544" s="73" t="s">
        <v>325</v>
      </c>
      <c r="C544" s="65" t="s">
        <v>1524</v>
      </c>
      <c r="D544" s="62" t="s">
        <v>1109</v>
      </c>
      <c r="E544" s="62" t="s">
        <v>1525</v>
      </c>
      <c r="F544" s="62" t="s">
        <v>32</v>
      </c>
      <c r="G544" s="84">
        <v>23504</v>
      </c>
      <c r="H544" s="74">
        <f ca="1">DATEDIF($G544,TODAY(),"Y")</f>
        <v>60</v>
      </c>
      <c r="I544" s="82" t="str">
        <f ca="1">CHOOSE(DATEDIF(G544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44" s="62"/>
      <c r="K544" s="70"/>
      <c r="L544" s="1"/>
      <c r="M544" s="28" t="str">
        <f>IF(L544="","",VLOOKUP(L544,評価表!$B$2:$C$15,2))</f>
        <v/>
      </c>
      <c r="N544" s="1"/>
      <c r="O544" s="28" t="s">
        <v>1634</v>
      </c>
      <c r="P544" s="1"/>
      <c r="Q544" s="28" t="s">
        <v>1634</v>
      </c>
      <c r="R544" s="37"/>
      <c r="S544" s="1"/>
      <c r="T544" s="28" t="s">
        <v>1634</v>
      </c>
      <c r="U544" s="1"/>
      <c r="V544" s="28" t="s">
        <v>1634</v>
      </c>
      <c r="W544" s="1"/>
      <c r="X544" s="28" t="s">
        <v>1634</v>
      </c>
      <c r="Y544" s="1"/>
      <c r="Z544" s="28" t="s">
        <v>1634</v>
      </c>
      <c r="AA544" s="1"/>
      <c r="AB544" s="28" t="s">
        <v>1634</v>
      </c>
      <c r="AC544" s="37"/>
      <c r="AD544" s="1"/>
      <c r="AE544" s="28" t="s">
        <v>1634</v>
      </c>
      <c r="AF544" s="1"/>
      <c r="AG544" s="28" t="s">
        <v>1634</v>
      </c>
      <c r="AH544" s="1"/>
      <c r="AI544" s="28" t="s">
        <v>1634</v>
      </c>
      <c r="AJ544" s="1"/>
      <c r="AK544" s="28" t="s">
        <v>1634</v>
      </c>
      <c r="AL544" s="1"/>
      <c r="AM544" s="28" t="s">
        <v>1634</v>
      </c>
      <c r="AN544" s="37"/>
      <c r="AO544" s="1"/>
      <c r="AP544" s="28" t="s">
        <v>1634</v>
      </c>
      <c r="AQ544" s="36"/>
      <c r="AR544" s="28" t="s">
        <v>1634</v>
      </c>
      <c r="AS544" s="36" t="str">
        <f>IF(AR544="","",VLOOKUP(AR544,評価表!$B$2:$C$15,2))</f>
        <v/>
      </c>
      <c r="AT544" s="28" t="s">
        <v>1634</v>
      </c>
      <c r="AU544" s="36" t="str">
        <f>IF(AT544="","",VLOOKUP(AT544,評価表!$B$2:$C$15,2))</f>
        <v/>
      </c>
      <c r="AV544" s="28" t="s">
        <v>1634</v>
      </c>
      <c r="AW544" s="37"/>
      <c r="AX544" s="36" t="str">
        <f>IF(AV544="","",VLOOKUP(AV544,評価表!$B$2:$C$15,2))</f>
        <v/>
      </c>
      <c r="AY544" s="28" t="s">
        <v>1634</v>
      </c>
      <c r="AZ544" s="36" t="str">
        <f>IF(AY544="","",VLOOKUP(AY544,評価表!$B$2:$C$15,2))</f>
        <v/>
      </c>
      <c r="BA544" s="28" t="s">
        <v>1634</v>
      </c>
      <c r="BB544" s="36" t="str">
        <f>IF(BA544="","",VLOOKUP(BA544,評価表!$B$2:$C$15,2))</f>
        <v/>
      </c>
      <c r="BC544" s="28" t="s">
        <v>1634</v>
      </c>
      <c r="BD544" s="36" t="str">
        <f>IF(BC544="","",VLOOKUP(BC544,評価表!$B$2:$C$15,2))</f>
        <v/>
      </c>
      <c r="BE544" s="28" t="s">
        <v>1634</v>
      </c>
      <c r="BF544" s="36" t="str">
        <f>IF(BE544="","",VLOOKUP(BE544,評価表!$B$2:$C$15,2))</f>
        <v/>
      </c>
      <c r="BG544" s="37"/>
      <c r="BH544" s="36"/>
      <c r="BI544" s="36"/>
      <c r="BJ544" s="36"/>
      <c r="BK544" s="98">
        <f>MAX(L544:BJ544)</f>
        <v>0</v>
      </c>
      <c r="BL544" s="98">
        <f>MIN(L544:BK544)</f>
        <v>0</v>
      </c>
      <c r="BM544" s="81" t="e">
        <f>IF(BL544="","",VLOOKUP(BL544,評価表!$B$3:$C$15,2))</f>
        <v>#N/A</v>
      </c>
      <c r="BN544" s="98">
        <f>BK544-BL544</f>
        <v>0</v>
      </c>
      <c r="BO544" s="98" t="str">
        <f>E544</f>
        <v>なかじま　あきら</v>
      </c>
    </row>
    <row r="545" spans="1:67" ht="20.100000000000001" customHeight="1">
      <c r="A545" s="62">
        <v>351</v>
      </c>
      <c r="B545" s="73" t="s">
        <v>325</v>
      </c>
      <c r="C545" s="65" t="s">
        <v>1106</v>
      </c>
      <c r="D545" s="62" t="s">
        <v>150</v>
      </c>
      <c r="E545" s="62" t="s">
        <v>238</v>
      </c>
      <c r="F545" s="62" t="s">
        <v>32</v>
      </c>
      <c r="G545" s="78">
        <v>41912</v>
      </c>
      <c r="H545" s="74">
        <f ca="1">DATEDIF($G545,TODAY(),"Y")</f>
        <v>9</v>
      </c>
      <c r="I545" s="82" t="str">
        <f ca="1">CHOOSE(DATEDIF(G545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45" s="62" t="s">
        <v>730</v>
      </c>
      <c r="K545" s="69"/>
      <c r="L545" s="1"/>
      <c r="M545" s="28" t="str">
        <f>IF(L545="","",VLOOKUP(L545,評価表!$B$2:$C$15,2))</f>
        <v/>
      </c>
      <c r="N545" s="1"/>
      <c r="O545" s="28" t="s">
        <v>1634</v>
      </c>
      <c r="P545" s="1"/>
      <c r="Q545" s="28" t="s">
        <v>1634</v>
      </c>
      <c r="R545" s="57"/>
      <c r="S545" s="1"/>
      <c r="T545" s="28" t="s">
        <v>1634</v>
      </c>
      <c r="U545" s="1"/>
      <c r="V545" s="28" t="s">
        <v>1634</v>
      </c>
      <c r="W545" s="1"/>
      <c r="X545" s="28" t="s">
        <v>1634</v>
      </c>
      <c r="Y545" s="1"/>
      <c r="Z545" s="28" t="s">
        <v>1634</v>
      </c>
      <c r="AA545" s="1"/>
      <c r="AB545" s="28" t="s">
        <v>1634</v>
      </c>
      <c r="AC545" s="57" t="s">
        <v>1635</v>
      </c>
      <c r="AD545" s="1"/>
      <c r="AE545" s="28" t="s">
        <v>1634</v>
      </c>
      <c r="AF545" s="1">
        <v>11.81</v>
      </c>
      <c r="AG545" s="28" t="s">
        <v>12</v>
      </c>
      <c r="AH545" s="1"/>
      <c r="AI545" s="28" t="s">
        <v>1634</v>
      </c>
      <c r="AJ545" s="1">
        <v>11.05</v>
      </c>
      <c r="AK545" s="28" t="s">
        <v>11</v>
      </c>
      <c r="AL545" s="1">
        <v>10.78</v>
      </c>
      <c r="AM545" s="28" t="s">
        <v>11</v>
      </c>
      <c r="AN545" s="57" t="s">
        <v>31</v>
      </c>
      <c r="AO545" s="1"/>
      <c r="AP545" s="28" t="s">
        <v>1634</v>
      </c>
      <c r="AQ545" s="1"/>
      <c r="AR545" s="28" t="s">
        <v>1634</v>
      </c>
      <c r="AS545" s="1"/>
      <c r="AT545" s="28" t="s">
        <v>1634</v>
      </c>
      <c r="AU545" s="1">
        <v>10.17</v>
      </c>
      <c r="AV545" s="28" t="s">
        <v>10</v>
      </c>
      <c r="AW545" s="57" t="s">
        <v>1930</v>
      </c>
      <c r="AX545" s="1"/>
      <c r="AY545" s="28" t="s">
        <v>1634</v>
      </c>
      <c r="AZ545" s="1" t="str">
        <f>IF(AY545="","",VLOOKUP(AY545,評価表!$B$2:$C$15,2))</f>
        <v/>
      </c>
      <c r="BA545" s="28" t="s">
        <v>1634</v>
      </c>
      <c r="BB545" s="1" t="str">
        <f>IF(BA545="","",VLOOKUP(BA545,評価表!$B$2:$C$15,2))</f>
        <v/>
      </c>
      <c r="BC545" s="28" t="s">
        <v>1634</v>
      </c>
      <c r="BD545" s="1" t="str">
        <f>IF(BC545="","",VLOOKUP(BC545,評価表!$B$2:$C$15,2))</f>
        <v/>
      </c>
      <c r="BE545" s="28" t="s">
        <v>1634</v>
      </c>
      <c r="BF545" s="1" t="str">
        <f>IF(BE545="","",VLOOKUP(BE545,評価表!$B$2:$C$15,2))</f>
        <v/>
      </c>
      <c r="BG545" s="57" t="s">
        <v>1931</v>
      </c>
      <c r="BH545" s="1">
        <v>9.81</v>
      </c>
      <c r="BI545" s="1"/>
      <c r="BJ545" s="1"/>
      <c r="BK545" s="98">
        <f>MAX(L545:BJ545)</f>
        <v>11.81</v>
      </c>
      <c r="BL545" s="98">
        <f>MIN(L545:BK545)</f>
        <v>9.81</v>
      </c>
      <c r="BM545" s="81" t="str">
        <f>IF(BL545="","",VLOOKUP(BL545,評価表!$B$3:$C$15,2))</f>
        <v>☆６</v>
      </c>
      <c r="BN545" s="98">
        <f>BK545-BL545</f>
        <v>2</v>
      </c>
      <c r="BO545" s="98" t="str">
        <f>E545</f>
        <v>さい ともき</v>
      </c>
    </row>
    <row r="546" spans="1:67" ht="20.100000000000001" hidden="1" customHeight="1">
      <c r="A546" s="62">
        <v>544</v>
      </c>
      <c r="B546" s="73" t="s">
        <v>325</v>
      </c>
      <c r="C546" s="62" t="s">
        <v>1529</v>
      </c>
      <c r="D546" s="62" t="s">
        <v>146</v>
      </c>
      <c r="E546" s="62" t="s">
        <v>1530</v>
      </c>
      <c r="F546" s="62" t="s">
        <v>32</v>
      </c>
      <c r="G546" s="78">
        <v>41835</v>
      </c>
      <c r="H546" s="74">
        <f ca="1">DATEDIF($G546,TODAY(),"Y")</f>
        <v>9</v>
      </c>
      <c r="I546" s="82" t="str">
        <f ca="1">CHOOSE(DATEDIF(G546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46" s="62" t="s">
        <v>1531</v>
      </c>
      <c r="K546" s="70"/>
      <c r="L546" s="1"/>
      <c r="M546" s="28"/>
      <c r="N546" s="1"/>
      <c r="O546" s="28"/>
      <c r="P546" s="1"/>
      <c r="Q546" s="28"/>
      <c r="R546" s="37"/>
      <c r="S546" s="1"/>
      <c r="T546" s="28"/>
      <c r="U546" s="1"/>
      <c r="V546" s="28"/>
      <c r="W546" s="1"/>
      <c r="X546" s="28"/>
      <c r="Y546" s="1"/>
      <c r="Z546" s="28"/>
      <c r="AA546" s="1"/>
      <c r="AB546" s="28"/>
      <c r="AC546" s="37"/>
      <c r="AD546" s="1"/>
      <c r="AE546" s="28"/>
      <c r="AF546" s="1"/>
      <c r="AG546" s="28"/>
      <c r="AH546" s="1"/>
      <c r="AI546" s="28"/>
      <c r="AJ546" s="1"/>
      <c r="AK546" s="28"/>
      <c r="AL546" s="1"/>
      <c r="AM546" s="28"/>
      <c r="AN546" s="57"/>
      <c r="AO546" s="1"/>
      <c r="AP546" s="28"/>
      <c r="AQ546" s="36"/>
      <c r="AR546" s="28"/>
      <c r="AS546" s="1"/>
      <c r="AT546" s="28"/>
      <c r="AU546" s="1"/>
      <c r="AV546" s="28"/>
      <c r="AW546" s="37"/>
      <c r="AX546" s="1"/>
      <c r="AY546" s="28"/>
      <c r="AZ546" s="1"/>
      <c r="BA546" s="28"/>
      <c r="BB546" s="1"/>
      <c r="BC546" s="28"/>
      <c r="BD546" s="1"/>
      <c r="BE546" s="28"/>
      <c r="BF546" s="1"/>
      <c r="BG546" s="37"/>
      <c r="BH546" s="1"/>
      <c r="BI546" s="1"/>
      <c r="BJ546" s="1"/>
      <c r="BK546" s="98">
        <f>MAX(L546:BJ546)</f>
        <v>0</v>
      </c>
      <c r="BL546" s="98">
        <f>MIN(L546:BK546)</f>
        <v>0</v>
      </c>
      <c r="BM546" s="81" t="e">
        <f>IF(BL546="","",VLOOKUP(BL546,評価表!$B$3:$C$15,2))</f>
        <v>#N/A</v>
      </c>
      <c r="BN546" s="98">
        <f>BK546-BL546</f>
        <v>0</v>
      </c>
      <c r="BO546" s="98" t="str">
        <f>E546</f>
        <v>おおくまたいし</v>
      </c>
    </row>
    <row r="547" spans="1:67" ht="20.100000000000001" hidden="1" customHeight="1">
      <c r="A547" s="62">
        <v>545</v>
      </c>
      <c r="B547" s="73" t="s">
        <v>325</v>
      </c>
      <c r="C547" s="65" t="s">
        <v>1532</v>
      </c>
      <c r="D547" s="62" t="s">
        <v>185</v>
      </c>
      <c r="E547" s="62" t="s">
        <v>1533</v>
      </c>
      <c r="F547" s="62" t="s">
        <v>32</v>
      </c>
      <c r="G547" s="78">
        <v>40576</v>
      </c>
      <c r="H547" s="74">
        <f ca="1">DATEDIF($G547,TODAY(),"Y")</f>
        <v>13</v>
      </c>
      <c r="I547" s="82" t="str">
        <f ca="1">CHOOSE(DATEDIF(G547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547" s="62" t="s">
        <v>1534</v>
      </c>
      <c r="K547" s="70"/>
      <c r="L547" s="1"/>
      <c r="M547" s="28"/>
      <c r="N547" s="1"/>
      <c r="O547" s="28"/>
      <c r="P547" s="1"/>
      <c r="Q547" s="28"/>
      <c r="R547" s="37"/>
      <c r="S547" s="1"/>
      <c r="T547" s="28"/>
      <c r="U547" s="1"/>
      <c r="V547" s="28"/>
      <c r="W547" s="1"/>
      <c r="X547" s="28"/>
      <c r="Y547" s="1"/>
      <c r="Z547" s="28"/>
      <c r="AA547" s="1"/>
      <c r="AB547" s="28"/>
      <c r="AC547" s="37"/>
      <c r="AD547" s="1"/>
      <c r="AE547" s="28"/>
      <c r="AF547" s="1"/>
      <c r="AG547" s="28"/>
      <c r="AH547" s="1"/>
      <c r="AI547" s="28"/>
      <c r="AJ547" s="1"/>
      <c r="AK547" s="28"/>
      <c r="AL547" s="1"/>
      <c r="AM547" s="28"/>
      <c r="AN547" s="57"/>
      <c r="AO547" s="1"/>
      <c r="AP547" s="28"/>
      <c r="AQ547" s="36"/>
      <c r="AR547" s="28"/>
      <c r="AS547" s="1"/>
      <c r="AT547" s="28"/>
      <c r="AU547" s="1"/>
      <c r="AV547" s="28"/>
      <c r="AW547" s="37"/>
      <c r="AX547" s="1"/>
      <c r="AY547" s="28"/>
      <c r="AZ547" s="1"/>
      <c r="BA547" s="28"/>
      <c r="BB547" s="1"/>
      <c r="BC547" s="28"/>
      <c r="BD547" s="1"/>
      <c r="BE547" s="28"/>
      <c r="BF547" s="1"/>
      <c r="BG547" s="37"/>
      <c r="BH547" s="1"/>
      <c r="BI547" s="1"/>
      <c r="BJ547" s="1"/>
      <c r="BK547" s="98">
        <f>MAX(L547:BJ547)</f>
        <v>0</v>
      </c>
      <c r="BL547" s="98">
        <f>MIN(L547:BK547)</f>
        <v>0</v>
      </c>
      <c r="BM547" s="81" t="e">
        <f>IF(BL547="","",VLOOKUP(BL547,評価表!$B$3:$C$15,2))</f>
        <v>#N/A</v>
      </c>
      <c r="BN547" s="98">
        <f>BK547-BL547</f>
        <v>0</v>
      </c>
      <c r="BO547" s="98" t="str">
        <f>E547</f>
        <v>おおくまゆうせい</v>
      </c>
    </row>
    <row r="548" spans="1:67" ht="20.100000000000001" hidden="1" customHeight="1">
      <c r="A548" s="62">
        <v>546</v>
      </c>
      <c r="B548" s="73" t="s">
        <v>325</v>
      </c>
      <c r="C548" s="62" t="s">
        <v>1535</v>
      </c>
      <c r="D548" s="62" t="s">
        <v>556</v>
      </c>
      <c r="E548" s="62" t="s">
        <v>1536</v>
      </c>
      <c r="F548" s="62" t="s">
        <v>36</v>
      </c>
      <c r="G548" s="84">
        <v>42731</v>
      </c>
      <c r="H548" s="74">
        <f ca="1">DATEDIF($G548,TODAY(),"Y")</f>
        <v>7</v>
      </c>
      <c r="I548" s="82" t="str">
        <f ca="1">CHOOSE(DATEDIF(G548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48" s="62" t="s">
        <v>1008</v>
      </c>
      <c r="K548" s="70"/>
      <c r="L548" s="1"/>
      <c r="M548" s="28" t="str">
        <f>IF(L548="","",VLOOKUP(L548,評価表!$B$2:$C$15,2))</f>
        <v/>
      </c>
      <c r="N548" s="1"/>
      <c r="O548" s="28" t="s">
        <v>1634</v>
      </c>
      <c r="P548" s="1"/>
      <c r="Q548" s="28" t="s">
        <v>1634</v>
      </c>
      <c r="R548" s="37"/>
      <c r="S548" s="1"/>
      <c r="T548" s="28" t="s">
        <v>1634</v>
      </c>
      <c r="U548" s="1"/>
      <c r="V548" s="28" t="s">
        <v>1634</v>
      </c>
      <c r="W548" s="1"/>
      <c r="X548" s="28" t="s">
        <v>1634</v>
      </c>
      <c r="Y548" s="1"/>
      <c r="Z548" s="28" t="s">
        <v>1634</v>
      </c>
      <c r="AA548" s="1"/>
      <c r="AB548" s="28" t="s">
        <v>1634</v>
      </c>
      <c r="AC548" s="37"/>
      <c r="AD548" s="1"/>
      <c r="AE548" s="28" t="s">
        <v>1634</v>
      </c>
      <c r="AF548" s="1"/>
      <c r="AG548" s="28" t="s">
        <v>1634</v>
      </c>
      <c r="AH548" s="1"/>
      <c r="AI548" s="28" t="s">
        <v>1634</v>
      </c>
      <c r="AJ548" s="1"/>
      <c r="AK548" s="28" t="s">
        <v>1634</v>
      </c>
      <c r="AL548" s="1"/>
      <c r="AM548" s="28" t="s">
        <v>1634</v>
      </c>
      <c r="AN548" s="37"/>
      <c r="AO548" s="1"/>
      <c r="AP548" s="28" t="s">
        <v>1634</v>
      </c>
      <c r="AQ548" s="36"/>
      <c r="AR548" s="28" t="s">
        <v>1634</v>
      </c>
      <c r="AS548" s="36" t="str">
        <f>IF(AR548="","",VLOOKUP(AR548,評価表!$B$2:$C$15,2))</f>
        <v/>
      </c>
      <c r="AT548" s="28" t="s">
        <v>1634</v>
      </c>
      <c r="AU548" s="36" t="str">
        <f>IF(AT548="","",VLOOKUP(AT548,評価表!$B$2:$C$15,2))</f>
        <v/>
      </c>
      <c r="AV548" s="28" t="s">
        <v>1634</v>
      </c>
      <c r="AW548" s="37"/>
      <c r="AX548" s="36" t="str">
        <f>IF(AV548="","",VLOOKUP(AV548,評価表!$B$2:$C$15,2))</f>
        <v/>
      </c>
      <c r="AY548" s="28" t="s">
        <v>1634</v>
      </c>
      <c r="AZ548" s="36" t="str">
        <f>IF(AY548="","",VLOOKUP(AY548,評価表!$B$2:$C$15,2))</f>
        <v/>
      </c>
      <c r="BA548" s="28" t="s">
        <v>1634</v>
      </c>
      <c r="BB548" s="36" t="str">
        <f>IF(BA548="","",VLOOKUP(BA548,評価表!$B$2:$C$15,2))</f>
        <v/>
      </c>
      <c r="BC548" s="28" t="s">
        <v>1634</v>
      </c>
      <c r="BD548" s="36" t="str">
        <f>IF(BC548="","",VLOOKUP(BC548,評価表!$B$2:$C$15,2))</f>
        <v/>
      </c>
      <c r="BE548" s="28" t="s">
        <v>1634</v>
      </c>
      <c r="BF548" s="36" t="str">
        <f>IF(BE548="","",VLOOKUP(BE548,評価表!$B$2:$C$15,2))</f>
        <v/>
      </c>
      <c r="BG548" s="37"/>
      <c r="BH548" s="36"/>
      <c r="BI548" s="36"/>
      <c r="BJ548" s="36"/>
      <c r="BK548" s="98">
        <f>MAX(L548:BJ548)</f>
        <v>0</v>
      </c>
      <c r="BL548" s="98">
        <f>MIN(L548:BK548)</f>
        <v>0</v>
      </c>
      <c r="BM548" s="81" t="e">
        <f>IF(BL548="","",VLOOKUP(BL548,評価表!$B$3:$C$15,2))</f>
        <v>#N/A</v>
      </c>
      <c r="BN548" s="98">
        <f>BK548-BL548</f>
        <v>0</v>
      </c>
      <c r="BO548" s="98" t="str">
        <f>E548</f>
        <v>たなか　らん</v>
      </c>
    </row>
    <row r="549" spans="1:67" ht="20.100000000000001" hidden="1" customHeight="1">
      <c r="A549" s="62">
        <v>547</v>
      </c>
      <c r="B549" s="73" t="s">
        <v>325</v>
      </c>
      <c r="C549" s="62" t="s">
        <v>1537</v>
      </c>
      <c r="D549" s="80" t="s">
        <v>144</v>
      </c>
      <c r="E549" s="62" t="s">
        <v>1538</v>
      </c>
      <c r="F549" s="62" t="s">
        <v>32</v>
      </c>
      <c r="G549" s="78">
        <v>42761</v>
      </c>
      <c r="H549" s="74">
        <f ca="1">DATEDIF($G549,TODAY(),"Y")</f>
        <v>7</v>
      </c>
      <c r="I549" s="82" t="str">
        <f ca="1">CHOOSE(DATEDIF(G549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49" s="62" t="s">
        <v>573</v>
      </c>
      <c r="K549" s="70"/>
      <c r="L549" s="1"/>
      <c r="M549" s="28"/>
      <c r="N549" s="1"/>
      <c r="O549" s="28"/>
      <c r="P549" s="1"/>
      <c r="Q549" s="28"/>
      <c r="R549" s="37"/>
      <c r="S549" s="1"/>
      <c r="T549" s="28"/>
      <c r="U549" s="1"/>
      <c r="V549" s="28"/>
      <c r="W549" s="1"/>
      <c r="X549" s="28"/>
      <c r="Y549" s="1"/>
      <c r="Z549" s="28"/>
      <c r="AA549" s="1"/>
      <c r="AB549" s="28"/>
      <c r="AC549" s="37"/>
      <c r="AD549" s="1"/>
      <c r="AE549" s="28"/>
      <c r="AF549" s="1"/>
      <c r="AG549" s="28"/>
      <c r="AH549" s="1"/>
      <c r="AI549" s="28"/>
      <c r="AJ549" s="1"/>
      <c r="AK549" s="28"/>
      <c r="AL549" s="1"/>
      <c r="AM549" s="28"/>
      <c r="AN549" s="57"/>
      <c r="AO549" s="1"/>
      <c r="AP549" s="28"/>
      <c r="AQ549" s="36"/>
      <c r="AR549" s="28"/>
      <c r="AS549" s="1"/>
      <c r="AT549" s="28"/>
      <c r="AU549" s="1"/>
      <c r="AV549" s="28"/>
      <c r="AW549" s="37"/>
      <c r="AX549" s="1"/>
      <c r="AY549" s="28"/>
      <c r="AZ549" s="1"/>
      <c r="BA549" s="28"/>
      <c r="BB549" s="1"/>
      <c r="BC549" s="28"/>
      <c r="BD549" s="1"/>
      <c r="BE549" s="28"/>
      <c r="BF549" s="1"/>
      <c r="BG549" s="37"/>
      <c r="BH549" s="1"/>
      <c r="BI549" s="1"/>
      <c r="BJ549" s="1"/>
      <c r="BK549" s="98">
        <f>MAX(L549:BJ549)</f>
        <v>0</v>
      </c>
      <c r="BL549" s="98">
        <f>MIN(L549:BK549)</f>
        <v>0</v>
      </c>
      <c r="BM549" s="81" t="e">
        <f>IF(BL549="","",VLOOKUP(BL549,評価表!$B$3:$C$15,2))</f>
        <v>#N/A</v>
      </c>
      <c r="BN549" s="98">
        <f>BK549-BL549</f>
        <v>0</v>
      </c>
      <c r="BO549" s="98" t="str">
        <f>E549</f>
        <v>のむらあおい</v>
      </c>
    </row>
    <row r="550" spans="1:67" ht="20.100000000000001" hidden="1" customHeight="1">
      <c r="A550" s="62">
        <v>548</v>
      </c>
      <c r="B550" s="73" t="s">
        <v>325</v>
      </c>
      <c r="C550" s="62" t="s">
        <v>1539</v>
      </c>
      <c r="D550" s="80" t="s">
        <v>144</v>
      </c>
      <c r="E550" s="62" t="s">
        <v>1540</v>
      </c>
      <c r="F550" s="62" t="s">
        <v>32</v>
      </c>
      <c r="G550" s="78">
        <v>42820</v>
      </c>
      <c r="H550" s="74">
        <f ca="1">DATEDIF($G550,TODAY(),"Y")</f>
        <v>7</v>
      </c>
      <c r="I550" s="82" t="str">
        <f ca="1">CHOOSE(DATEDIF(G550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50" s="62" t="s">
        <v>573</v>
      </c>
      <c r="K550" s="70"/>
      <c r="L550" s="1"/>
      <c r="M550" s="28"/>
      <c r="N550" s="1"/>
      <c r="O550" s="28"/>
      <c r="P550" s="1"/>
      <c r="Q550" s="28"/>
      <c r="R550" s="37"/>
      <c r="S550" s="1"/>
      <c r="T550" s="28"/>
      <c r="U550" s="1"/>
      <c r="V550" s="28"/>
      <c r="W550" s="1"/>
      <c r="X550" s="28"/>
      <c r="Y550" s="1"/>
      <c r="Z550" s="28"/>
      <c r="AA550" s="1"/>
      <c r="AB550" s="28"/>
      <c r="AC550" s="37"/>
      <c r="AD550" s="1"/>
      <c r="AE550" s="28"/>
      <c r="AF550" s="1"/>
      <c r="AG550" s="28"/>
      <c r="AH550" s="1"/>
      <c r="AI550" s="28"/>
      <c r="AJ550" s="1"/>
      <c r="AK550" s="28"/>
      <c r="AL550" s="1"/>
      <c r="AM550" s="28"/>
      <c r="AN550" s="57"/>
      <c r="AO550" s="1"/>
      <c r="AP550" s="28"/>
      <c r="AQ550" s="36"/>
      <c r="AR550" s="28"/>
      <c r="AS550" s="1"/>
      <c r="AT550" s="28"/>
      <c r="AU550" s="1"/>
      <c r="AV550" s="28"/>
      <c r="AW550" s="37"/>
      <c r="AX550" s="1"/>
      <c r="AY550" s="28"/>
      <c r="AZ550" s="1"/>
      <c r="BA550" s="28"/>
      <c r="BB550" s="1"/>
      <c r="BC550" s="28"/>
      <c r="BD550" s="1"/>
      <c r="BE550" s="28"/>
      <c r="BF550" s="1"/>
      <c r="BG550" s="37"/>
      <c r="BH550" s="1"/>
      <c r="BI550" s="1"/>
      <c r="BJ550" s="1"/>
      <c r="BK550" s="98">
        <f>MAX(L550:BJ550)</f>
        <v>0</v>
      </c>
      <c r="BL550" s="98">
        <f>MIN(L550:BK550)</f>
        <v>0</v>
      </c>
      <c r="BM550" s="81" t="e">
        <f>IF(BL550="","",VLOOKUP(BL550,評価表!$B$3:$C$15,2))</f>
        <v>#N/A</v>
      </c>
      <c r="BN550" s="98">
        <f>BK550-BL550</f>
        <v>0</v>
      </c>
      <c r="BO550" s="98" t="str">
        <f>E550</f>
        <v>たけもり　ゆうき</v>
      </c>
    </row>
    <row r="551" spans="1:67" ht="20.100000000000001" hidden="1" customHeight="1">
      <c r="A551" s="62">
        <v>549</v>
      </c>
      <c r="B551" s="73" t="s">
        <v>325</v>
      </c>
      <c r="C551" s="62" t="s">
        <v>1541</v>
      </c>
      <c r="D551" s="62" t="s">
        <v>142</v>
      </c>
      <c r="E551" s="62" t="s">
        <v>1542</v>
      </c>
      <c r="F551" s="62" t="s">
        <v>36</v>
      </c>
      <c r="G551" s="78">
        <v>41754</v>
      </c>
      <c r="H551" s="74">
        <f ca="1">DATEDIF($G551,TODAY(),"Y")</f>
        <v>10</v>
      </c>
      <c r="I551" s="82" t="str">
        <f ca="1">CHOOSE(DATEDIF(G551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51" s="62" t="s">
        <v>1543</v>
      </c>
      <c r="K551" s="70"/>
      <c r="L551" s="1"/>
      <c r="M551" s="28"/>
      <c r="N551" s="1"/>
      <c r="O551" s="28"/>
      <c r="P551" s="1"/>
      <c r="Q551" s="28"/>
      <c r="R551" s="37"/>
      <c r="S551" s="1"/>
      <c r="T551" s="28"/>
      <c r="U551" s="1"/>
      <c r="V551" s="28"/>
      <c r="W551" s="1"/>
      <c r="X551" s="28"/>
      <c r="Y551" s="1"/>
      <c r="Z551" s="28"/>
      <c r="AA551" s="1"/>
      <c r="AB551" s="28"/>
      <c r="AC551" s="37"/>
      <c r="AD551" s="1"/>
      <c r="AE551" s="28"/>
      <c r="AF551" s="1"/>
      <c r="AG551" s="28"/>
      <c r="AH551" s="1"/>
      <c r="AI551" s="28"/>
      <c r="AJ551" s="1"/>
      <c r="AK551" s="28"/>
      <c r="AL551" s="1"/>
      <c r="AM551" s="28"/>
      <c r="AN551" s="57"/>
      <c r="AO551" s="1"/>
      <c r="AP551" s="28"/>
      <c r="AQ551" s="36"/>
      <c r="AR551" s="28"/>
      <c r="AS551" s="1"/>
      <c r="AT551" s="28"/>
      <c r="AU551" s="1"/>
      <c r="AV551" s="28"/>
      <c r="AW551" s="37"/>
      <c r="AX551" s="1"/>
      <c r="AY551" s="28"/>
      <c r="AZ551" s="1"/>
      <c r="BA551" s="28"/>
      <c r="BB551" s="1"/>
      <c r="BC551" s="28"/>
      <c r="BD551" s="1"/>
      <c r="BE551" s="28"/>
      <c r="BF551" s="1"/>
      <c r="BG551" s="37"/>
      <c r="BH551" s="1"/>
      <c r="BI551" s="1"/>
      <c r="BJ551" s="1"/>
      <c r="BK551" s="98">
        <f>MAX(L551:BJ551)</f>
        <v>0</v>
      </c>
      <c r="BL551" s="98">
        <f>MIN(L551:BK551)</f>
        <v>0</v>
      </c>
      <c r="BM551" s="81" t="e">
        <f>IF(BL551="","",VLOOKUP(BL551,評価表!$B$3:$C$15,2))</f>
        <v>#N/A</v>
      </c>
      <c r="BN551" s="98">
        <f>BK551-BL551</f>
        <v>0</v>
      </c>
      <c r="BO551" s="98" t="str">
        <f>E551</f>
        <v>ほろゆりこ</v>
      </c>
    </row>
    <row r="552" spans="1:67" ht="20.100000000000001" hidden="1" customHeight="1">
      <c r="A552" s="62">
        <v>550</v>
      </c>
      <c r="B552" s="73" t="s">
        <v>325</v>
      </c>
      <c r="C552" s="62" t="s">
        <v>1544</v>
      </c>
      <c r="D552" s="62" t="s">
        <v>150</v>
      </c>
      <c r="E552" s="62" t="s">
        <v>1545</v>
      </c>
      <c r="F552" s="62" t="s">
        <v>36</v>
      </c>
      <c r="G552" s="78">
        <v>41859</v>
      </c>
      <c r="H552" s="74">
        <f ca="1">DATEDIF($G552,TODAY(),"Y")</f>
        <v>9</v>
      </c>
      <c r="I552" s="82" t="str">
        <f ca="1">CHOOSE(DATEDIF(G552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52" s="62" t="s">
        <v>730</v>
      </c>
      <c r="K552" s="70"/>
      <c r="L552" s="1"/>
      <c r="M552" s="28"/>
      <c r="N552" s="1"/>
      <c r="O552" s="28"/>
      <c r="P552" s="1"/>
      <c r="Q552" s="28"/>
      <c r="R552" s="37"/>
      <c r="S552" s="1"/>
      <c r="T552" s="28"/>
      <c r="U552" s="1"/>
      <c r="V552" s="28"/>
      <c r="W552" s="1"/>
      <c r="X552" s="28"/>
      <c r="Y552" s="1"/>
      <c r="Z552" s="28"/>
      <c r="AA552" s="1"/>
      <c r="AB552" s="28"/>
      <c r="AC552" s="37"/>
      <c r="AD552" s="1"/>
      <c r="AE552" s="28"/>
      <c r="AF552" s="1"/>
      <c r="AG552" s="28"/>
      <c r="AH552" s="1"/>
      <c r="AI552" s="28"/>
      <c r="AJ552" s="1"/>
      <c r="AK552" s="28"/>
      <c r="AL552" s="1"/>
      <c r="AM552" s="28"/>
      <c r="AN552" s="57"/>
      <c r="AO552" s="1"/>
      <c r="AP552" s="28"/>
      <c r="AQ552" s="36"/>
      <c r="AR552" s="28"/>
      <c r="AS552" s="1"/>
      <c r="AT552" s="28"/>
      <c r="AU552" s="1"/>
      <c r="AV552" s="28"/>
      <c r="AW552" s="37"/>
      <c r="AX552" s="1"/>
      <c r="AY552" s="28"/>
      <c r="AZ552" s="1"/>
      <c r="BA552" s="28"/>
      <c r="BB552" s="1"/>
      <c r="BC552" s="28"/>
      <c r="BD552" s="1"/>
      <c r="BE552" s="28"/>
      <c r="BF552" s="1"/>
      <c r="BG552" s="37"/>
      <c r="BH552" s="1"/>
      <c r="BI552" s="1"/>
      <c r="BJ552" s="1"/>
      <c r="BK552" s="98">
        <f>MAX(L552:BJ552)</f>
        <v>0</v>
      </c>
      <c r="BL552" s="98">
        <f>MIN(L552:BK552)</f>
        <v>0</v>
      </c>
      <c r="BM552" s="81" t="e">
        <f>IF(BL552="","",VLOOKUP(BL552,評価表!$B$3:$C$15,2))</f>
        <v>#N/A</v>
      </c>
      <c r="BN552" s="98">
        <f>BK552-BL552</f>
        <v>0</v>
      </c>
      <c r="BO552" s="98" t="str">
        <f>E552</f>
        <v>たかやなぎ　あやな</v>
      </c>
    </row>
    <row r="553" spans="1:67" ht="20.100000000000001" hidden="1" customHeight="1">
      <c r="A553" s="62">
        <v>551</v>
      </c>
      <c r="B553" s="73" t="s">
        <v>325</v>
      </c>
      <c r="C553" s="62" t="s">
        <v>1546</v>
      </c>
      <c r="D553" s="62" t="s">
        <v>142</v>
      </c>
      <c r="E553" s="62" t="s">
        <v>1547</v>
      </c>
      <c r="F553" s="62" t="s">
        <v>32</v>
      </c>
      <c r="G553" s="78">
        <v>42714</v>
      </c>
      <c r="H553" s="74">
        <f ca="1">DATEDIF($G553,TODAY(),"Y")</f>
        <v>7</v>
      </c>
      <c r="I553" s="82" t="str">
        <f ca="1">CHOOSE(DATEDIF(G553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53" s="62" t="s">
        <v>1008</v>
      </c>
      <c r="K553" s="70"/>
      <c r="L553" s="1"/>
      <c r="M553" s="28"/>
      <c r="N553" s="1"/>
      <c r="O553" s="28"/>
      <c r="P553" s="1"/>
      <c r="Q553" s="28"/>
      <c r="R553" s="37"/>
      <c r="S553" s="1"/>
      <c r="T553" s="28"/>
      <c r="U553" s="1"/>
      <c r="V553" s="28"/>
      <c r="W553" s="1"/>
      <c r="X553" s="28"/>
      <c r="Y553" s="1"/>
      <c r="Z553" s="28"/>
      <c r="AA553" s="1"/>
      <c r="AB553" s="28"/>
      <c r="AC553" s="37"/>
      <c r="AD553" s="1"/>
      <c r="AE553" s="28"/>
      <c r="AF553" s="1"/>
      <c r="AG553" s="28"/>
      <c r="AH553" s="1"/>
      <c r="AI553" s="28"/>
      <c r="AJ553" s="1"/>
      <c r="AK553" s="28"/>
      <c r="AL553" s="1"/>
      <c r="AM553" s="28"/>
      <c r="AN553" s="57"/>
      <c r="AO553" s="1"/>
      <c r="AP553" s="28"/>
      <c r="AQ553" s="36"/>
      <c r="AR553" s="28"/>
      <c r="AS553" s="1"/>
      <c r="AT553" s="28"/>
      <c r="AU553" s="1"/>
      <c r="AV553" s="28"/>
      <c r="AW553" s="37"/>
      <c r="AX553" s="1"/>
      <c r="AY553" s="28"/>
      <c r="AZ553" s="1"/>
      <c r="BA553" s="28"/>
      <c r="BB553" s="1"/>
      <c r="BC553" s="28"/>
      <c r="BD553" s="1"/>
      <c r="BE553" s="28"/>
      <c r="BF553" s="1"/>
      <c r="BG553" s="37"/>
      <c r="BH553" s="1"/>
      <c r="BI553" s="1"/>
      <c r="BJ553" s="1"/>
      <c r="BK553" s="98">
        <f>MAX(L553:BJ553)</f>
        <v>0</v>
      </c>
      <c r="BL553" s="98">
        <f>MIN(L553:BK553)</f>
        <v>0</v>
      </c>
      <c r="BM553" s="81" t="e">
        <f>IF(BL553="","",VLOOKUP(BL553,評価表!$B$3:$C$15,2))</f>
        <v>#N/A</v>
      </c>
      <c r="BN553" s="98">
        <f>BK553-BL553</f>
        <v>0</v>
      </c>
      <c r="BO553" s="98" t="str">
        <f>E553</f>
        <v>けさまる　こう</v>
      </c>
    </row>
    <row r="554" spans="1:67" ht="20.100000000000001" hidden="1" customHeight="1">
      <c r="A554" s="62">
        <v>552</v>
      </c>
      <c r="B554" s="73" t="s">
        <v>325</v>
      </c>
      <c r="C554" s="62" t="s">
        <v>1548</v>
      </c>
      <c r="D554" s="62" t="s">
        <v>556</v>
      </c>
      <c r="E554" s="62" t="s">
        <v>1549</v>
      </c>
      <c r="F554" s="62" t="s">
        <v>36</v>
      </c>
      <c r="G554" s="84">
        <v>42240</v>
      </c>
      <c r="H554" s="74">
        <f ca="1">DATEDIF($G554,TODAY(),"Y")</f>
        <v>8</v>
      </c>
      <c r="I554" s="82" t="str">
        <f ca="1">CHOOSE(DATEDIF(G554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54" s="62" t="s">
        <v>352</v>
      </c>
      <c r="K554" s="70"/>
      <c r="L554" s="1"/>
      <c r="M554" s="28" t="str">
        <f>IF(L554="","",VLOOKUP(L554,評価表!$B$2:$C$15,2))</f>
        <v/>
      </c>
      <c r="N554" s="1"/>
      <c r="O554" s="28" t="s">
        <v>1634</v>
      </c>
      <c r="P554" s="1"/>
      <c r="Q554" s="28" t="s">
        <v>1634</v>
      </c>
      <c r="R554" s="37"/>
      <c r="S554" s="1"/>
      <c r="T554" s="28" t="s">
        <v>1634</v>
      </c>
      <c r="U554" s="1"/>
      <c r="V554" s="28" t="s">
        <v>1634</v>
      </c>
      <c r="W554" s="1"/>
      <c r="X554" s="28" t="s">
        <v>1634</v>
      </c>
      <c r="Y554" s="1"/>
      <c r="Z554" s="28" t="s">
        <v>1634</v>
      </c>
      <c r="AA554" s="1"/>
      <c r="AB554" s="28" t="s">
        <v>1634</v>
      </c>
      <c r="AC554" s="37"/>
      <c r="AD554" s="1"/>
      <c r="AE554" s="28" t="s">
        <v>1634</v>
      </c>
      <c r="AF554" s="1"/>
      <c r="AG554" s="28" t="s">
        <v>1634</v>
      </c>
      <c r="AH554" s="1"/>
      <c r="AI554" s="28" t="s">
        <v>1634</v>
      </c>
      <c r="AJ554" s="1"/>
      <c r="AK554" s="28" t="s">
        <v>1634</v>
      </c>
      <c r="AL554" s="1"/>
      <c r="AM554" s="28" t="s">
        <v>1634</v>
      </c>
      <c r="AN554" s="37"/>
      <c r="AO554" s="1"/>
      <c r="AP554" s="28" t="s">
        <v>1634</v>
      </c>
      <c r="AQ554" s="36"/>
      <c r="AR554" s="28" t="s">
        <v>1634</v>
      </c>
      <c r="AS554" s="36" t="str">
        <f>IF(AR554="","",VLOOKUP(AR554,評価表!$B$2:$C$15,2))</f>
        <v/>
      </c>
      <c r="AT554" s="28" t="s">
        <v>1634</v>
      </c>
      <c r="AU554" s="36" t="str">
        <f>IF(AT554="","",VLOOKUP(AT554,評価表!$B$2:$C$15,2))</f>
        <v/>
      </c>
      <c r="AV554" s="28" t="s">
        <v>1634</v>
      </c>
      <c r="AW554" s="37"/>
      <c r="AX554" s="36" t="str">
        <f>IF(AV554="","",VLOOKUP(AV554,評価表!$B$2:$C$15,2))</f>
        <v/>
      </c>
      <c r="AY554" s="28" t="s">
        <v>1634</v>
      </c>
      <c r="AZ554" s="36" t="str">
        <f>IF(AY554="","",VLOOKUP(AY554,評価表!$B$2:$C$15,2))</f>
        <v/>
      </c>
      <c r="BA554" s="28" t="s">
        <v>1634</v>
      </c>
      <c r="BB554" s="36" t="str">
        <f>IF(BA554="","",VLOOKUP(BA554,評価表!$B$2:$C$15,2))</f>
        <v/>
      </c>
      <c r="BC554" s="28" t="s">
        <v>1634</v>
      </c>
      <c r="BD554" s="36" t="str">
        <f>IF(BC554="","",VLOOKUP(BC554,評価表!$B$2:$C$15,2))</f>
        <v/>
      </c>
      <c r="BE554" s="28" t="s">
        <v>1634</v>
      </c>
      <c r="BF554" s="36" t="str">
        <f>IF(BE554="","",VLOOKUP(BE554,評価表!$B$2:$C$15,2))</f>
        <v/>
      </c>
      <c r="BG554" s="37"/>
      <c r="BH554" s="36"/>
      <c r="BI554" s="36"/>
      <c r="BJ554" s="36"/>
      <c r="BK554" s="98">
        <f>MAX(L554:BJ554)</f>
        <v>0</v>
      </c>
      <c r="BL554" s="98">
        <f>MIN(L554:BK554)</f>
        <v>0</v>
      </c>
      <c r="BM554" s="81" t="e">
        <f>IF(BL554="","",VLOOKUP(BL554,評価表!$B$3:$C$15,2))</f>
        <v>#N/A</v>
      </c>
      <c r="BN554" s="98">
        <f>BK554-BL554</f>
        <v>0</v>
      </c>
      <c r="BO554" s="98" t="str">
        <f>E554</f>
        <v>こうもと　さくら</v>
      </c>
    </row>
    <row r="555" spans="1:67" ht="20.100000000000001" hidden="1" customHeight="1">
      <c r="A555" s="62">
        <v>553</v>
      </c>
      <c r="B555" s="73" t="s">
        <v>325</v>
      </c>
      <c r="C555" s="62" t="s">
        <v>1550</v>
      </c>
      <c r="D555" s="62" t="s">
        <v>150</v>
      </c>
      <c r="E555" s="62" t="s">
        <v>1551</v>
      </c>
      <c r="F555" s="62" t="s">
        <v>32</v>
      </c>
      <c r="G555" s="78">
        <v>42726</v>
      </c>
      <c r="H555" s="74">
        <f ca="1">DATEDIF($G555,TODAY(),"Y")</f>
        <v>7</v>
      </c>
      <c r="I555" s="82" t="str">
        <f ca="1">CHOOSE(DATEDIF(G555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55" s="62" t="s">
        <v>1376</v>
      </c>
      <c r="K555" s="70"/>
      <c r="L555" s="1"/>
      <c r="M555" s="28"/>
      <c r="N555" s="1"/>
      <c r="O555" s="28"/>
      <c r="P555" s="1"/>
      <c r="Q555" s="28"/>
      <c r="R555" s="37"/>
      <c r="S555" s="1"/>
      <c r="T555" s="28"/>
      <c r="U555" s="1"/>
      <c r="V555" s="28"/>
      <c r="W555" s="1"/>
      <c r="X555" s="28"/>
      <c r="Y555" s="1"/>
      <c r="Z555" s="28"/>
      <c r="AA555" s="1"/>
      <c r="AB555" s="28"/>
      <c r="AC555" s="37"/>
      <c r="AD555" s="1"/>
      <c r="AE555" s="28"/>
      <c r="AF555" s="1"/>
      <c r="AG555" s="28"/>
      <c r="AH555" s="1"/>
      <c r="AI555" s="28"/>
      <c r="AJ555" s="1"/>
      <c r="AK555" s="28"/>
      <c r="AL555" s="1"/>
      <c r="AM555" s="28"/>
      <c r="AN555" s="57"/>
      <c r="AO555" s="1"/>
      <c r="AP555" s="28"/>
      <c r="AQ555" s="36"/>
      <c r="AR555" s="28"/>
      <c r="AS555" s="1"/>
      <c r="AT555" s="28"/>
      <c r="AU555" s="1"/>
      <c r="AV555" s="28"/>
      <c r="AW555" s="37"/>
      <c r="AX555" s="1"/>
      <c r="AY555" s="28"/>
      <c r="AZ555" s="1"/>
      <c r="BA555" s="28"/>
      <c r="BB555" s="1"/>
      <c r="BC555" s="28"/>
      <c r="BD555" s="1"/>
      <c r="BE555" s="28"/>
      <c r="BF555" s="1"/>
      <c r="BG555" s="37"/>
      <c r="BH555" s="1"/>
      <c r="BI555" s="1"/>
      <c r="BJ555" s="1"/>
      <c r="BK555" s="98">
        <f>MAX(L555:BJ555)</f>
        <v>0</v>
      </c>
      <c r="BL555" s="98">
        <f>MIN(L555:BK555)</f>
        <v>0</v>
      </c>
      <c r="BM555" s="81" t="e">
        <f>IF(BL555="","",VLOOKUP(BL555,評価表!$B$3:$C$15,2))</f>
        <v>#N/A</v>
      </c>
      <c r="BN555" s="98">
        <f>BK555-BL555</f>
        <v>0</v>
      </c>
      <c r="BO555" s="98" t="str">
        <f>E555</f>
        <v>とよしまあやと</v>
      </c>
    </row>
    <row r="556" spans="1:67" ht="20.100000000000001" hidden="1" customHeight="1">
      <c r="A556" s="62">
        <v>554</v>
      </c>
      <c r="B556" s="73" t="s">
        <v>325</v>
      </c>
      <c r="C556" s="65" t="s">
        <v>1552</v>
      </c>
      <c r="D556" s="62" t="s">
        <v>1109</v>
      </c>
      <c r="E556" s="62" t="s">
        <v>1553</v>
      </c>
      <c r="F556" s="62" t="s">
        <v>32</v>
      </c>
      <c r="G556" s="84">
        <v>41137</v>
      </c>
      <c r="H556" s="74">
        <f ca="1">DATEDIF($G556,TODAY(),"Y")</f>
        <v>11</v>
      </c>
      <c r="I556" s="82" t="str">
        <f ca="1">CHOOSE(DATEDIF(G556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56" s="62"/>
      <c r="K556" s="70"/>
      <c r="L556" s="1"/>
      <c r="M556" s="28" t="str">
        <f>IF(L556="","",VLOOKUP(L556,評価表!$B$2:$C$15,2))</f>
        <v/>
      </c>
      <c r="N556" s="1"/>
      <c r="O556" s="28" t="s">
        <v>1634</v>
      </c>
      <c r="P556" s="1"/>
      <c r="Q556" s="28" t="s">
        <v>1634</v>
      </c>
      <c r="R556" s="37"/>
      <c r="S556" s="1"/>
      <c r="T556" s="28" t="s">
        <v>1634</v>
      </c>
      <c r="U556" s="1"/>
      <c r="V556" s="28" t="s">
        <v>1634</v>
      </c>
      <c r="W556" s="1"/>
      <c r="X556" s="28" t="s">
        <v>1634</v>
      </c>
      <c r="Y556" s="1"/>
      <c r="Z556" s="28" t="s">
        <v>1634</v>
      </c>
      <c r="AA556" s="1"/>
      <c r="AB556" s="28" t="s">
        <v>1634</v>
      </c>
      <c r="AC556" s="37"/>
      <c r="AD556" s="1"/>
      <c r="AE556" s="28" t="s">
        <v>1634</v>
      </c>
      <c r="AF556" s="1"/>
      <c r="AG556" s="28" t="s">
        <v>1634</v>
      </c>
      <c r="AH556" s="1"/>
      <c r="AI556" s="28" t="s">
        <v>1634</v>
      </c>
      <c r="AJ556" s="1"/>
      <c r="AK556" s="28" t="s">
        <v>1634</v>
      </c>
      <c r="AL556" s="1"/>
      <c r="AM556" s="28" t="s">
        <v>1634</v>
      </c>
      <c r="AN556" s="37"/>
      <c r="AO556" s="1"/>
      <c r="AP556" s="28" t="s">
        <v>1634</v>
      </c>
      <c r="AQ556" s="36"/>
      <c r="AR556" s="28" t="s">
        <v>1634</v>
      </c>
      <c r="AS556" s="36" t="str">
        <f>IF(AR556="","",VLOOKUP(AR556,評価表!$B$2:$C$15,2))</f>
        <v/>
      </c>
      <c r="AT556" s="28" t="s">
        <v>1634</v>
      </c>
      <c r="AU556" s="36" t="str">
        <f>IF(AT556="","",VLOOKUP(AT556,評価表!$B$2:$C$15,2))</f>
        <v/>
      </c>
      <c r="AV556" s="28" t="s">
        <v>1634</v>
      </c>
      <c r="AW556" s="37"/>
      <c r="AX556" s="36" t="str">
        <f>IF(AV556="","",VLOOKUP(AV556,評価表!$B$2:$C$15,2))</f>
        <v/>
      </c>
      <c r="AY556" s="28" t="s">
        <v>1634</v>
      </c>
      <c r="AZ556" s="36" t="str">
        <f>IF(AY556="","",VLOOKUP(AY556,評価表!$B$2:$C$15,2))</f>
        <v/>
      </c>
      <c r="BA556" s="28" t="s">
        <v>1634</v>
      </c>
      <c r="BB556" s="36" t="str">
        <f>IF(BA556="","",VLOOKUP(BA556,評価表!$B$2:$C$15,2))</f>
        <v/>
      </c>
      <c r="BC556" s="28" t="s">
        <v>1634</v>
      </c>
      <c r="BD556" s="36" t="str">
        <f>IF(BC556="","",VLOOKUP(BC556,評価表!$B$2:$C$15,2))</f>
        <v/>
      </c>
      <c r="BE556" s="28" t="s">
        <v>1634</v>
      </c>
      <c r="BF556" s="36" t="str">
        <f>IF(BE556="","",VLOOKUP(BE556,評価表!$B$2:$C$15,2))</f>
        <v/>
      </c>
      <c r="BG556" s="37"/>
      <c r="BH556" s="36"/>
      <c r="BI556" s="36"/>
      <c r="BJ556" s="36"/>
      <c r="BK556" s="98">
        <f>MAX(L556:BJ556)</f>
        <v>0</v>
      </c>
      <c r="BL556" s="98">
        <f>MIN(L556:BK556)</f>
        <v>0</v>
      </c>
      <c r="BM556" s="81" t="e">
        <f>IF(BL556="","",VLOOKUP(BL556,評価表!$B$3:$C$15,2))</f>
        <v>#N/A</v>
      </c>
      <c r="BN556" s="98">
        <f>BK556-BL556</f>
        <v>0</v>
      </c>
      <c r="BO556" s="98" t="str">
        <f>E556</f>
        <v>ばばあつし</v>
      </c>
    </row>
    <row r="557" spans="1:67" ht="20.100000000000001" hidden="1" customHeight="1">
      <c r="A557" s="62">
        <v>555</v>
      </c>
      <c r="B557" s="73" t="s">
        <v>325</v>
      </c>
      <c r="C557" s="65" t="s">
        <v>1554</v>
      </c>
      <c r="D557" s="62" t="s">
        <v>1109</v>
      </c>
      <c r="E557" s="62" t="s">
        <v>1555</v>
      </c>
      <c r="F557" s="62" t="s">
        <v>36</v>
      </c>
      <c r="G557" s="84">
        <v>42153</v>
      </c>
      <c r="H557" s="74">
        <f ca="1">DATEDIF($G557,TODAY(),"Y")</f>
        <v>9</v>
      </c>
      <c r="I557" s="82" t="str">
        <f ca="1">CHOOSE(DATEDIF(G557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57" s="62"/>
      <c r="K557" s="70"/>
      <c r="L557" s="1"/>
      <c r="M557" s="28" t="str">
        <f>IF(L557="","",VLOOKUP(L557,評価表!$B$2:$C$15,2))</f>
        <v/>
      </c>
      <c r="N557" s="1"/>
      <c r="O557" s="28" t="s">
        <v>1634</v>
      </c>
      <c r="P557" s="1"/>
      <c r="Q557" s="28" t="s">
        <v>1634</v>
      </c>
      <c r="R557" s="37"/>
      <c r="S557" s="1"/>
      <c r="T557" s="28" t="s">
        <v>1634</v>
      </c>
      <c r="U557" s="1"/>
      <c r="V557" s="28" t="s">
        <v>1634</v>
      </c>
      <c r="W557" s="1"/>
      <c r="X557" s="28" t="s">
        <v>1634</v>
      </c>
      <c r="Y557" s="1"/>
      <c r="Z557" s="28" t="s">
        <v>1634</v>
      </c>
      <c r="AA557" s="1"/>
      <c r="AB557" s="28" t="s">
        <v>1634</v>
      </c>
      <c r="AC557" s="37"/>
      <c r="AD557" s="1"/>
      <c r="AE557" s="28" t="s">
        <v>1634</v>
      </c>
      <c r="AF557" s="1"/>
      <c r="AG557" s="28" t="s">
        <v>1634</v>
      </c>
      <c r="AH557" s="1"/>
      <c r="AI557" s="28" t="s">
        <v>1634</v>
      </c>
      <c r="AJ557" s="1"/>
      <c r="AK557" s="28" t="s">
        <v>1634</v>
      </c>
      <c r="AL557" s="1"/>
      <c r="AM557" s="28" t="s">
        <v>1634</v>
      </c>
      <c r="AN557" s="37"/>
      <c r="AO557" s="1"/>
      <c r="AP557" s="28" t="s">
        <v>1634</v>
      </c>
      <c r="AQ557" s="36"/>
      <c r="AR557" s="28" t="s">
        <v>1634</v>
      </c>
      <c r="AS557" s="36" t="str">
        <f>IF(AR557="","",VLOOKUP(AR557,評価表!$B$2:$C$15,2))</f>
        <v/>
      </c>
      <c r="AT557" s="28" t="s">
        <v>1634</v>
      </c>
      <c r="AU557" s="36" t="str">
        <f>IF(AT557="","",VLOOKUP(AT557,評価表!$B$2:$C$15,2))</f>
        <v/>
      </c>
      <c r="AV557" s="28" t="s">
        <v>1634</v>
      </c>
      <c r="AW557" s="37"/>
      <c r="AX557" s="36" t="str">
        <f>IF(AV557="","",VLOOKUP(AV557,評価表!$B$2:$C$15,2))</f>
        <v/>
      </c>
      <c r="AY557" s="28" t="s">
        <v>1634</v>
      </c>
      <c r="AZ557" s="36" t="str">
        <f>IF(AY557="","",VLOOKUP(AY557,評価表!$B$2:$C$15,2))</f>
        <v/>
      </c>
      <c r="BA557" s="28" t="s">
        <v>1634</v>
      </c>
      <c r="BB557" s="36" t="str">
        <f>IF(BA557="","",VLOOKUP(BA557,評価表!$B$2:$C$15,2))</f>
        <v/>
      </c>
      <c r="BC557" s="28" t="s">
        <v>1634</v>
      </c>
      <c r="BD557" s="36" t="str">
        <f>IF(BC557="","",VLOOKUP(BC557,評価表!$B$2:$C$15,2))</f>
        <v/>
      </c>
      <c r="BE557" s="28" t="s">
        <v>1634</v>
      </c>
      <c r="BF557" s="36" t="str">
        <f>IF(BE557="","",VLOOKUP(BE557,評価表!$B$2:$C$15,2))</f>
        <v/>
      </c>
      <c r="BG557" s="37"/>
      <c r="BH557" s="36"/>
      <c r="BI557" s="36"/>
      <c r="BJ557" s="36"/>
      <c r="BK557" s="98">
        <f>MAX(L557:BJ557)</f>
        <v>0</v>
      </c>
      <c r="BL557" s="98">
        <f>MIN(L557:BK557)</f>
        <v>0</v>
      </c>
      <c r="BM557" s="81" t="e">
        <f>IF(BL557="","",VLOOKUP(BL557,評価表!$B$3:$C$15,2))</f>
        <v>#N/A</v>
      </c>
      <c r="BN557" s="98">
        <f>BK557-BL557</f>
        <v>0</v>
      </c>
      <c r="BO557" s="98" t="str">
        <f>E557</f>
        <v>ばばことこ</v>
      </c>
    </row>
    <row r="558" spans="1:67" ht="20.100000000000001" hidden="1" customHeight="1">
      <c r="A558" s="62">
        <v>556</v>
      </c>
      <c r="B558" s="73" t="s">
        <v>325</v>
      </c>
      <c r="C558" s="65" t="s">
        <v>1556</v>
      </c>
      <c r="D558" s="62" t="s">
        <v>1109</v>
      </c>
      <c r="E558" s="62" t="s">
        <v>1557</v>
      </c>
      <c r="F558" s="62" t="s">
        <v>36</v>
      </c>
      <c r="G558" s="84">
        <v>28084</v>
      </c>
      <c r="H558" s="74">
        <f ca="1">DATEDIF($G558,TODAY(),"Y")</f>
        <v>47</v>
      </c>
      <c r="I558" s="82" t="str">
        <f ca="1">CHOOSE(DATEDIF(G558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58" s="62"/>
      <c r="K558" s="70"/>
      <c r="L558" s="1"/>
      <c r="M558" s="28" t="str">
        <f>IF(L558="","",VLOOKUP(L558,評価表!$B$2:$C$15,2))</f>
        <v/>
      </c>
      <c r="N558" s="1"/>
      <c r="O558" s="28" t="s">
        <v>1634</v>
      </c>
      <c r="P558" s="1"/>
      <c r="Q558" s="28" t="s">
        <v>1634</v>
      </c>
      <c r="R558" s="37"/>
      <c r="S558" s="1"/>
      <c r="T558" s="28" t="s">
        <v>1634</v>
      </c>
      <c r="U558" s="1"/>
      <c r="V558" s="28" t="s">
        <v>1634</v>
      </c>
      <c r="W558" s="1"/>
      <c r="X558" s="28" t="s">
        <v>1634</v>
      </c>
      <c r="Y558" s="1"/>
      <c r="Z558" s="28" t="s">
        <v>1634</v>
      </c>
      <c r="AA558" s="1"/>
      <c r="AB558" s="28" t="s">
        <v>1634</v>
      </c>
      <c r="AC558" s="37"/>
      <c r="AD558" s="1"/>
      <c r="AE558" s="28" t="s">
        <v>1634</v>
      </c>
      <c r="AF558" s="1"/>
      <c r="AG558" s="28" t="s">
        <v>1634</v>
      </c>
      <c r="AH558" s="1"/>
      <c r="AI558" s="28" t="s">
        <v>1634</v>
      </c>
      <c r="AJ558" s="1"/>
      <c r="AK558" s="28" t="s">
        <v>1634</v>
      </c>
      <c r="AL558" s="1"/>
      <c r="AM558" s="28" t="s">
        <v>1634</v>
      </c>
      <c r="AN558" s="37"/>
      <c r="AO558" s="1"/>
      <c r="AP558" s="28" t="s">
        <v>1634</v>
      </c>
      <c r="AQ558" s="36"/>
      <c r="AR558" s="28" t="s">
        <v>1634</v>
      </c>
      <c r="AS558" s="36" t="str">
        <f>IF(AR558="","",VLOOKUP(AR558,評価表!$B$2:$C$15,2))</f>
        <v/>
      </c>
      <c r="AT558" s="28" t="s">
        <v>1634</v>
      </c>
      <c r="AU558" s="36" t="str">
        <f>IF(AT558="","",VLOOKUP(AT558,評価表!$B$2:$C$15,2))</f>
        <v/>
      </c>
      <c r="AV558" s="28" t="s">
        <v>1634</v>
      </c>
      <c r="AW558" s="37"/>
      <c r="AX558" s="36" t="str">
        <f>IF(AV558="","",VLOOKUP(AV558,評価表!$B$2:$C$15,2))</f>
        <v/>
      </c>
      <c r="AY558" s="28" t="s">
        <v>1634</v>
      </c>
      <c r="AZ558" s="36" t="str">
        <f>IF(AY558="","",VLOOKUP(AY558,評価表!$B$2:$C$15,2))</f>
        <v/>
      </c>
      <c r="BA558" s="28" t="s">
        <v>1634</v>
      </c>
      <c r="BB558" s="36" t="str">
        <f>IF(BA558="","",VLOOKUP(BA558,評価表!$B$2:$C$15,2))</f>
        <v/>
      </c>
      <c r="BC558" s="28" t="s">
        <v>1634</v>
      </c>
      <c r="BD558" s="36" t="str">
        <f>IF(BC558="","",VLOOKUP(BC558,評価表!$B$2:$C$15,2))</f>
        <v/>
      </c>
      <c r="BE558" s="28" t="s">
        <v>1634</v>
      </c>
      <c r="BF558" s="36" t="str">
        <f>IF(BE558="","",VLOOKUP(BE558,評価表!$B$2:$C$15,2))</f>
        <v/>
      </c>
      <c r="BG558" s="37"/>
      <c r="BH558" s="36"/>
      <c r="BI558" s="36"/>
      <c r="BJ558" s="36"/>
      <c r="BK558" s="98">
        <f>MAX(L558:BJ558)</f>
        <v>0</v>
      </c>
      <c r="BL558" s="98">
        <f>MIN(L558:BK558)</f>
        <v>0</v>
      </c>
      <c r="BM558" s="81" t="e">
        <f>IF(BL558="","",VLOOKUP(BL558,評価表!$B$3:$C$15,2))</f>
        <v>#N/A</v>
      </c>
      <c r="BN558" s="98">
        <f>BK558-BL558</f>
        <v>0</v>
      </c>
      <c r="BO558" s="98" t="str">
        <f>E558</f>
        <v>ばばゆうこ</v>
      </c>
    </row>
    <row r="559" spans="1:67" ht="20.100000000000001" customHeight="1">
      <c r="A559" s="62">
        <v>102</v>
      </c>
      <c r="B559" s="66" t="s">
        <v>447</v>
      </c>
      <c r="C559" s="65" t="s">
        <v>77</v>
      </c>
      <c r="D559" s="65" t="s">
        <v>350</v>
      </c>
      <c r="E559" s="62" t="s">
        <v>570</v>
      </c>
      <c r="F559" s="62" t="s">
        <v>29</v>
      </c>
      <c r="G559" s="78">
        <v>40997</v>
      </c>
      <c r="H559" s="62">
        <f ca="1">DATEDIF($G559,TODAY(),"Y")</f>
        <v>12</v>
      </c>
      <c r="I559" s="82" t="str">
        <f ca="1">CHOOSE(DATEDIF(G559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559" s="67" t="s">
        <v>352</v>
      </c>
      <c r="K559" s="70" t="s">
        <v>31</v>
      </c>
      <c r="L559" s="1"/>
      <c r="M559" s="28" t="s">
        <v>1634</v>
      </c>
      <c r="N559" s="1">
        <v>10.16</v>
      </c>
      <c r="O559" s="28" t="s">
        <v>10</v>
      </c>
      <c r="P559" s="1"/>
      <c r="Q559" s="28" t="s">
        <v>1634</v>
      </c>
      <c r="R559" s="37" t="s">
        <v>35</v>
      </c>
      <c r="S559" s="1">
        <v>9.81</v>
      </c>
      <c r="T559" s="28" t="s">
        <v>9</v>
      </c>
      <c r="U559" s="1"/>
      <c r="V559" s="28" t="s">
        <v>1634</v>
      </c>
      <c r="W559" s="1"/>
      <c r="X559" s="28" t="s">
        <v>1634</v>
      </c>
      <c r="Y559" s="1"/>
      <c r="Z559" s="28" t="s">
        <v>1634</v>
      </c>
      <c r="AA559" s="1"/>
      <c r="AB559" s="28" t="s">
        <v>1634</v>
      </c>
      <c r="AC559" s="37"/>
      <c r="AD559" s="1"/>
      <c r="AE559" s="28" t="s">
        <v>1634</v>
      </c>
      <c r="AF559" s="1"/>
      <c r="AG559" s="28" t="s">
        <v>1634</v>
      </c>
      <c r="AH559" s="1"/>
      <c r="AI559" s="28" t="s">
        <v>1634</v>
      </c>
      <c r="AJ559" s="1"/>
      <c r="AK559" s="28" t="s">
        <v>1634</v>
      </c>
      <c r="AL559" s="1"/>
      <c r="AM559" s="28" t="s">
        <v>1634</v>
      </c>
      <c r="AN559" s="37"/>
      <c r="AO559" s="36"/>
      <c r="AP559" s="28" t="s">
        <v>1634</v>
      </c>
      <c r="AQ559" s="36"/>
      <c r="AR559" s="28" t="s">
        <v>1634</v>
      </c>
      <c r="AS559" s="36" t="str">
        <f>IF(AR559="","",VLOOKUP(AR559,評価表!$B$2:$C$15,2))</f>
        <v/>
      </c>
      <c r="AT559" s="28" t="s">
        <v>1634</v>
      </c>
      <c r="AU559" s="36" t="str">
        <f>IF(AT559="","",VLOOKUP(AT559,評価表!$B$2:$C$15,2))</f>
        <v/>
      </c>
      <c r="AV559" s="28" t="s">
        <v>1634</v>
      </c>
      <c r="AW559" s="37"/>
      <c r="AX559" s="36" t="str">
        <f>IF(AV559="","",VLOOKUP(AV559,評価表!$B$2:$C$15,2))</f>
        <v/>
      </c>
      <c r="AY559" s="28" t="s">
        <v>1634</v>
      </c>
      <c r="AZ559" s="36" t="str">
        <f>IF(AY559="","",VLOOKUP(AY559,評価表!$B$2:$C$15,2))</f>
        <v/>
      </c>
      <c r="BA559" s="28" t="s">
        <v>1634</v>
      </c>
      <c r="BB559" s="36" t="str">
        <f>IF(BA559="","",VLOOKUP(BA559,評価表!$B$2:$C$15,2))</f>
        <v/>
      </c>
      <c r="BC559" s="28" t="s">
        <v>1634</v>
      </c>
      <c r="BD559" s="36" t="str">
        <f>IF(BC559="","",VLOOKUP(BC559,評価表!$B$2:$C$15,2))</f>
        <v/>
      </c>
      <c r="BE559" s="28" t="s">
        <v>1634</v>
      </c>
      <c r="BF559" s="36" t="str">
        <f>IF(BE559="","",VLOOKUP(BE559,評価表!$B$2:$C$15,2))</f>
        <v/>
      </c>
      <c r="BG559" s="37"/>
      <c r="BH559" s="36"/>
      <c r="BI559" s="36"/>
      <c r="BJ559" s="36"/>
      <c r="BK559" s="98">
        <f>MAX(L559:BJ559)</f>
        <v>10.16</v>
      </c>
      <c r="BL559" s="98">
        <f>MIN(L559:BK559)</f>
        <v>9.81</v>
      </c>
      <c r="BM559" s="81" t="str">
        <f>IF(BL559="","",VLOOKUP(BL559,評価表!$B$3:$C$15,2))</f>
        <v>☆６</v>
      </c>
      <c r="BN559" s="98">
        <f>BK559-BL559</f>
        <v>0.34999999999999964</v>
      </c>
      <c r="BO559" s="98" t="str">
        <f>E559</f>
        <v>こむろ あつし</v>
      </c>
    </row>
    <row r="560" spans="1:67" ht="20.100000000000001" hidden="1" customHeight="1">
      <c r="A560" s="62">
        <v>558</v>
      </c>
      <c r="B560" s="73" t="s">
        <v>325</v>
      </c>
      <c r="C560" s="65" t="s">
        <v>1560</v>
      </c>
      <c r="D560" s="62" t="s">
        <v>185</v>
      </c>
      <c r="E560" s="62" t="s">
        <v>1561</v>
      </c>
      <c r="F560" s="62" t="s">
        <v>32</v>
      </c>
      <c r="G560" s="78">
        <v>40078</v>
      </c>
      <c r="H560" s="74">
        <f ca="1">DATEDIF($G560,TODAY(),"Y")</f>
        <v>14</v>
      </c>
      <c r="I560" s="82" t="str">
        <f ca="1">CHOOSE(DATEDIF(G560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560" s="62" t="s">
        <v>1562</v>
      </c>
      <c r="K560" s="70"/>
      <c r="L560" s="1"/>
      <c r="M560" s="28"/>
      <c r="N560" s="1"/>
      <c r="O560" s="28"/>
      <c r="P560" s="1"/>
      <c r="Q560" s="28"/>
      <c r="R560" s="37"/>
      <c r="S560" s="1"/>
      <c r="T560" s="28"/>
      <c r="U560" s="1"/>
      <c r="V560" s="28"/>
      <c r="W560" s="1"/>
      <c r="X560" s="28"/>
      <c r="Y560" s="1"/>
      <c r="Z560" s="28"/>
      <c r="AA560" s="1"/>
      <c r="AB560" s="28"/>
      <c r="AC560" s="37"/>
      <c r="AD560" s="1"/>
      <c r="AE560" s="28"/>
      <c r="AF560" s="1"/>
      <c r="AG560" s="28"/>
      <c r="AH560" s="1"/>
      <c r="AI560" s="28"/>
      <c r="AJ560" s="1"/>
      <c r="AK560" s="28"/>
      <c r="AL560" s="1"/>
      <c r="AM560" s="28"/>
      <c r="AN560" s="57"/>
      <c r="AO560" s="1"/>
      <c r="AP560" s="28"/>
      <c r="AQ560" s="36"/>
      <c r="AR560" s="28"/>
      <c r="AS560" s="1"/>
      <c r="AT560" s="28"/>
      <c r="AU560" s="1"/>
      <c r="AV560" s="28"/>
      <c r="AW560" s="37"/>
      <c r="AX560" s="1"/>
      <c r="AY560" s="28"/>
      <c r="AZ560" s="1"/>
      <c r="BA560" s="28"/>
      <c r="BB560" s="1"/>
      <c r="BC560" s="28"/>
      <c r="BD560" s="1"/>
      <c r="BE560" s="28"/>
      <c r="BF560" s="1"/>
      <c r="BG560" s="37"/>
      <c r="BH560" s="1"/>
      <c r="BI560" s="1"/>
      <c r="BJ560" s="1"/>
      <c r="BK560" s="98">
        <f>MAX(L560:BJ560)</f>
        <v>0</v>
      </c>
      <c r="BL560" s="98">
        <f>MIN(L560:BK560)</f>
        <v>0</v>
      </c>
      <c r="BM560" s="81" t="e">
        <f>IF(BL560="","",VLOOKUP(BL560,評価表!$B$3:$C$15,2))</f>
        <v>#N/A</v>
      </c>
      <c r="BN560" s="98">
        <f>BK560-BL560</f>
        <v>0</v>
      </c>
      <c r="BO560" s="98" t="str">
        <f>E560</f>
        <v>ひがしくぼ　かずま</v>
      </c>
    </row>
    <row r="561" spans="1:67" ht="20.100000000000001" hidden="1" customHeight="1">
      <c r="A561" s="62">
        <v>559</v>
      </c>
      <c r="B561" s="73" t="s">
        <v>325</v>
      </c>
      <c r="C561" s="62" t="s">
        <v>1563</v>
      </c>
      <c r="D561" s="62" t="s">
        <v>148</v>
      </c>
      <c r="E561" s="62" t="s">
        <v>1564</v>
      </c>
      <c r="F561" s="62" t="s">
        <v>32</v>
      </c>
      <c r="G561" s="78">
        <v>42255</v>
      </c>
      <c r="H561" s="74">
        <f ca="1">DATEDIF($G561,TODAY(),"Y")</f>
        <v>8</v>
      </c>
      <c r="I561" s="82" t="str">
        <f ca="1">CHOOSE(DATEDIF(G561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61" s="62" t="s">
        <v>1428</v>
      </c>
      <c r="K561" s="70"/>
      <c r="L561" s="1"/>
      <c r="M561" s="28"/>
      <c r="N561" s="1"/>
      <c r="O561" s="28"/>
      <c r="P561" s="1"/>
      <c r="Q561" s="28"/>
      <c r="R561" s="37"/>
      <c r="S561" s="1"/>
      <c r="T561" s="28"/>
      <c r="U561" s="1"/>
      <c r="V561" s="28"/>
      <c r="W561" s="1"/>
      <c r="X561" s="28"/>
      <c r="Y561" s="1"/>
      <c r="Z561" s="28"/>
      <c r="AA561" s="1"/>
      <c r="AB561" s="28"/>
      <c r="AC561" s="37"/>
      <c r="AD561" s="1"/>
      <c r="AE561" s="28"/>
      <c r="AF561" s="1"/>
      <c r="AG561" s="28"/>
      <c r="AH561" s="1"/>
      <c r="AI561" s="28"/>
      <c r="AJ561" s="1"/>
      <c r="AK561" s="28"/>
      <c r="AL561" s="1"/>
      <c r="AM561" s="28"/>
      <c r="AN561" s="57"/>
      <c r="AO561" s="1"/>
      <c r="AP561" s="28"/>
      <c r="AQ561" s="36"/>
      <c r="AR561" s="28"/>
      <c r="AS561" s="1"/>
      <c r="AT561" s="28"/>
      <c r="AU561" s="1"/>
      <c r="AV561" s="28"/>
      <c r="AW561" s="37"/>
      <c r="AX561" s="1"/>
      <c r="AY561" s="28"/>
      <c r="AZ561" s="1"/>
      <c r="BA561" s="28"/>
      <c r="BB561" s="1"/>
      <c r="BC561" s="28"/>
      <c r="BD561" s="1"/>
      <c r="BE561" s="28"/>
      <c r="BF561" s="1"/>
      <c r="BG561" s="37"/>
      <c r="BH561" s="1"/>
      <c r="BI561" s="1"/>
      <c r="BJ561" s="1"/>
      <c r="BK561" s="98">
        <f>MAX(L561:BJ561)</f>
        <v>0</v>
      </c>
      <c r="BL561" s="98">
        <f>MIN(L561:BK561)</f>
        <v>0</v>
      </c>
      <c r="BM561" s="81" t="e">
        <f>IF(BL561="","",VLOOKUP(BL561,評価表!$B$3:$C$15,2))</f>
        <v>#N/A</v>
      </c>
      <c r="BN561" s="98">
        <f>BK561-BL561</f>
        <v>0</v>
      </c>
      <c r="BO561" s="98" t="str">
        <f>E561</f>
        <v>あんどう　たいし</v>
      </c>
    </row>
    <row r="562" spans="1:67" ht="20.100000000000001" hidden="1" customHeight="1">
      <c r="A562" s="62">
        <v>560</v>
      </c>
      <c r="B562" s="73" t="s">
        <v>325</v>
      </c>
      <c r="C562" s="62" t="s">
        <v>1565</v>
      </c>
      <c r="D562" s="62" t="s">
        <v>333</v>
      </c>
      <c r="E562" s="62" t="s">
        <v>1566</v>
      </c>
      <c r="F562" s="62" t="s">
        <v>32</v>
      </c>
      <c r="G562" s="78">
        <v>42209</v>
      </c>
      <c r="H562" s="74">
        <f ca="1">DATEDIF($G562,TODAY(),"Y")</f>
        <v>8</v>
      </c>
      <c r="I562" s="82" t="str">
        <f ca="1">CHOOSE(DATEDIF(G562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62" s="62" t="s">
        <v>819</v>
      </c>
      <c r="K562" s="70"/>
      <c r="L562" s="1"/>
      <c r="M562" s="28"/>
      <c r="N562" s="1"/>
      <c r="O562" s="28"/>
      <c r="P562" s="1"/>
      <c r="Q562" s="28"/>
      <c r="R562" s="37"/>
      <c r="S562" s="1"/>
      <c r="T562" s="28"/>
      <c r="U562" s="1"/>
      <c r="V562" s="28"/>
      <c r="W562" s="1"/>
      <c r="X562" s="28"/>
      <c r="Y562" s="1"/>
      <c r="Z562" s="28"/>
      <c r="AA562" s="1"/>
      <c r="AB562" s="28"/>
      <c r="AC562" s="37"/>
      <c r="AD562" s="1"/>
      <c r="AE562" s="28"/>
      <c r="AF562" s="1"/>
      <c r="AG562" s="28"/>
      <c r="AH562" s="1"/>
      <c r="AI562" s="28"/>
      <c r="AJ562" s="1"/>
      <c r="AK562" s="28"/>
      <c r="AL562" s="1"/>
      <c r="AM562" s="28"/>
      <c r="AN562" s="57"/>
      <c r="AO562" s="1"/>
      <c r="AP562" s="28"/>
      <c r="AQ562" s="36"/>
      <c r="AR562" s="28"/>
      <c r="AS562" s="1"/>
      <c r="AT562" s="28"/>
      <c r="AU562" s="1"/>
      <c r="AV562" s="28"/>
      <c r="AW562" s="37"/>
      <c r="AX562" s="1"/>
      <c r="AY562" s="28"/>
      <c r="AZ562" s="1"/>
      <c r="BA562" s="28"/>
      <c r="BB562" s="1"/>
      <c r="BC562" s="28"/>
      <c r="BD562" s="1"/>
      <c r="BE562" s="28"/>
      <c r="BF562" s="1"/>
      <c r="BG562" s="37"/>
      <c r="BH562" s="1"/>
      <c r="BI562" s="1"/>
      <c r="BJ562" s="1"/>
      <c r="BK562" s="98">
        <f>MAX(L562:BJ562)</f>
        <v>0</v>
      </c>
      <c r="BL562" s="98">
        <f>MIN(L562:BK562)</f>
        <v>0</v>
      </c>
      <c r="BM562" s="81" t="e">
        <f>IF(BL562="","",VLOOKUP(BL562,評価表!$B$3:$C$15,2))</f>
        <v>#N/A</v>
      </c>
      <c r="BN562" s="98">
        <f>BK562-BL562</f>
        <v>0</v>
      </c>
      <c r="BO562" s="98" t="str">
        <f>E562</f>
        <v>いそべこうき</v>
      </c>
    </row>
    <row r="563" spans="1:67" ht="20.100000000000001" hidden="1" customHeight="1">
      <c r="A563" s="62">
        <v>561</v>
      </c>
      <c r="B563" s="73" t="s">
        <v>325</v>
      </c>
      <c r="C563" s="62" t="s">
        <v>1567</v>
      </c>
      <c r="D563" s="62" t="s">
        <v>1116</v>
      </c>
      <c r="E563" s="62" t="s">
        <v>1568</v>
      </c>
      <c r="F563" s="62" t="s">
        <v>36</v>
      </c>
      <c r="G563" s="84">
        <v>42078</v>
      </c>
      <c r="H563" s="74">
        <f ca="1">DATEDIF($G563,TODAY(),"Y")</f>
        <v>9</v>
      </c>
      <c r="I563" s="82" t="str">
        <f ca="1">CHOOSE(DATEDIF(G563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63" s="62" t="s">
        <v>730</v>
      </c>
      <c r="K563" s="70"/>
      <c r="L563" s="1"/>
      <c r="M563" s="28" t="str">
        <f>IF(L563="","",VLOOKUP(L563,評価表!$B$2:$C$15,2))</f>
        <v/>
      </c>
      <c r="N563" s="1"/>
      <c r="O563" s="28" t="s">
        <v>1634</v>
      </c>
      <c r="P563" s="1"/>
      <c r="Q563" s="28" t="s">
        <v>1634</v>
      </c>
      <c r="R563" s="37"/>
      <c r="S563" s="1"/>
      <c r="T563" s="28" t="s">
        <v>1634</v>
      </c>
      <c r="U563" s="1"/>
      <c r="V563" s="28" t="s">
        <v>1634</v>
      </c>
      <c r="W563" s="1"/>
      <c r="X563" s="28" t="s">
        <v>1634</v>
      </c>
      <c r="Y563" s="1"/>
      <c r="Z563" s="28" t="s">
        <v>1634</v>
      </c>
      <c r="AA563" s="1"/>
      <c r="AB563" s="28" t="s">
        <v>1634</v>
      </c>
      <c r="AC563" s="37"/>
      <c r="AD563" s="1"/>
      <c r="AE563" s="28" t="s">
        <v>1634</v>
      </c>
      <c r="AF563" s="1"/>
      <c r="AG563" s="28" t="s">
        <v>1634</v>
      </c>
      <c r="AH563" s="1"/>
      <c r="AI563" s="28" t="s">
        <v>1634</v>
      </c>
      <c r="AJ563" s="1"/>
      <c r="AK563" s="28" t="s">
        <v>1634</v>
      </c>
      <c r="AL563" s="1"/>
      <c r="AM563" s="28" t="s">
        <v>1634</v>
      </c>
      <c r="AN563" s="37"/>
      <c r="AO563" s="1"/>
      <c r="AP563" s="28" t="s">
        <v>1634</v>
      </c>
      <c r="AQ563" s="36"/>
      <c r="AR563" s="28" t="s">
        <v>1634</v>
      </c>
      <c r="AS563" s="36" t="str">
        <f>IF(AR563="","",VLOOKUP(AR563,評価表!$B$2:$C$15,2))</f>
        <v/>
      </c>
      <c r="AT563" s="28" t="s">
        <v>1634</v>
      </c>
      <c r="AU563" s="36" t="str">
        <f>IF(AT563="","",VLOOKUP(AT563,評価表!$B$2:$C$15,2))</f>
        <v/>
      </c>
      <c r="AV563" s="28" t="s">
        <v>1634</v>
      </c>
      <c r="AW563" s="37"/>
      <c r="AX563" s="36" t="str">
        <f>IF(AV563="","",VLOOKUP(AV563,評価表!$B$2:$C$15,2))</f>
        <v/>
      </c>
      <c r="AY563" s="28" t="s">
        <v>1634</v>
      </c>
      <c r="AZ563" s="36" t="str">
        <f>IF(AY563="","",VLOOKUP(AY563,評価表!$B$2:$C$15,2))</f>
        <v/>
      </c>
      <c r="BA563" s="28" t="s">
        <v>1634</v>
      </c>
      <c r="BB563" s="36" t="str">
        <f>IF(BA563="","",VLOOKUP(BA563,評価表!$B$2:$C$15,2))</f>
        <v/>
      </c>
      <c r="BC563" s="28" t="s">
        <v>1634</v>
      </c>
      <c r="BD563" s="36" t="str">
        <f>IF(BC563="","",VLOOKUP(BC563,評価表!$B$2:$C$15,2))</f>
        <v/>
      </c>
      <c r="BE563" s="28" t="s">
        <v>1634</v>
      </c>
      <c r="BF563" s="36" t="str">
        <f>IF(BE563="","",VLOOKUP(BE563,評価表!$B$2:$C$15,2))</f>
        <v/>
      </c>
      <c r="BG563" s="37"/>
      <c r="BH563" s="36"/>
      <c r="BI563" s="36"/>
      <c r="BJ563" s="36"/>
      <c r="BK563" s="98">
        <f>MAX(L563:BJ563)</f>
        <v>0</v>
      </c>
      <c r="BL563" s="98">
        <f>MIN(L563:BK563)</f>
        <v>0</v>
      </c>
      <c r="BM563" s="81" t="e">
        <f>IF(BL563="","",VLOOKUP(BL563,評価表!$B$3:$C$15,2))</f>
        <v>#N/A</v>
      </c>
      <c r="BN563" s="98">
        <f>BK563-BL563</f>
        <v>0</v>
      </c>
      <c r="BO563" s="98" t="str">
        <f>E563</f>
        <v>いずみ　さくら</v>
      </c>
    </row>
    <row r="564" spans="1:67" ht="20.100000000000001" hidden="1" customHeight="1">
      <c r="A564" s="62">
        <v>562</v>
      </c>
      <c r="B564" s="73" t="s">
        <v>325</v>
      </c>
      <c r="C564" s="65" t="s">
        <v>1569</v>
      </c>
      <c r="D564" s="62" t="s">
        <v>1109</v>
      </c>
      <c r="E564" s="89" t="s">
        <v>1570</v>
      </c>
      <c r="F564" s="74" t="s">
        <v>36</v>
      </c>
      <c r="G564" s="90">
        <v>41541</v>
      </c>
      <c r="H564" s="74">
        <f ca="1">DATEDIF($G564,TODAY(),"Y")</f>
        <v>10</v>
      </c>
      <c r="I564" s="82" t="str">
        <f ca="1">CHOOSE(DATEDIF(G564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64" s="91"/>
      <c r="K564" s="70"/>
      <c r="L564" s="1"/>
      <c r="M564" s="28" t="str">
        <f>IF(L564="","",VLOOKUP(L564,評価表!$B$2:$C$15,2))</f>
        <v/>
      </c>
      <c r="N564" s="1"/>
      <c r="O564" s="28" t="s">
        <v>1634</v>
      </c>
      <c r="P564" s="1"/>
      <c r="Q564" s="28" t="s">
        <v>1634</v>
      </c>
      <c r="R564" s="37"/>
      <c r="S564" s="1"/>
      <c r="T564" s="28" t="s">
        <v>1634</v>
      </c>
      <c r="U564" s="1"/>
      <c r="V564" s="28" t="s">
        <v>1634</v>
      </c>
      <c r="W564" s="1"/>
      <c r="X564" s="28" t="s">
        <v>1634</v>
      </c>
      <c r="Y564" s="1"/>
      <c r="Z564" s="28" t="s">
        <v>1634</v>
      </c>
      <c r="AA564" s="1"/>
      <c r="AB564" s="28" t="s">
        <v>1634</v>
      </c>
      <c r="AC564" s="37"/>
      <c r="AD564" s="1"/>
      <c r="AE564" s="28" t="s">
        <v>1634</v>
      </c>
      <c r="AF564" s="1"/>
      <c r="AG564" s="28" t="s">
        <v>1634</v>
      </c>
      <c r="AH564" s="1"/>
      <c r="AI564" s="28" t="s">
        <v>1634</v>
      </c>
      <c r="AJ564" s="1"/>
      <c r="AK564" s="28" t="s">
        <v>1634</v>
      </c>
      <c r="AL564" s="1"/>
      <c r="AM564" s="28" t="s">
        <v>1634</v>
      </c>
      <c r="AN564" s="37"/>
      <c r="AO564" s="1"/>
      <c r="AP564" s="28" t="s">
        <v>1634</v>
      </c>
      <c r="AQ564" s="36"/>
      <c r="AR564" s="28" t="s">
        <v>1634</v>
      </c>
      <c r="AS564" s="36" t="str">
        <f>IF(AR564="","",VLOOKUP(AR564,評価表!$B$2:$C$15,2))</f>
        <v/>
      </c>
      <c r="AT564" s="28" t="s">
        <v>1634</v>
      </c>
      <c r="AU564" s="36" t="str">
        <f>IF(AT564="","",VLOOKUP(AT564,評価表!$B$2:$C$15,2))</f>
        <v/>
      </c>
      <c r="AV564" s="28" t="s">
        <v>1634</v>
      </c>
      <c r="AW564" s="37"/>
      <c r="AX564" s="36" t="str">
        <f>IF(AV564="","",VLOOKUP(AV564,評価表!$B$2:$C$15,2))</f>
        <v/>
      </c>
      <c r="AY564" s="28" t="s">
        <v>1634</v>
      </c>
      <c r="AZ564" s="36" t="str">
        <f>IF(AY564="","",VLOOKUP(AY564,評価表!$B$2:$C$15,2))</f>
        <v/>
      </c>
      <c r="BA564" s="28" t="s">
        <v>1634</v>
      </c>
      <c r="BB564" s="36" t="str">
        <f>IF(BA564="","",VLOOKUP(BA564,評価表!$B$2:$C$15,2))</f>
        <v/>
      </c>
      <c r="BC564" s="28" t="s">
        <v>1634</v>
      </c>
      <c r="BD564" s="36" t="str">
        <f>IF(BC564="","",VLOOKUP(BC564,評価表!$B$2:$C$15,2))</f>
        <v/>
      </c>
      <c r="BE564" s="28" t="s">
        <v>1634</v>
      </c>
      <c r="BF564" s="36" t="str">
        <f>IF(BE564="","",VLOOKUP(BE564,評価表!$B$2:$C$15,2))</f>
        <v/>
      </c>
      <c r="BG564" s="37"/>
      <c r="BH564" s="36"/>
      <c r="BI564" s="36"/>
      <c r="BJ564" s="36"/>
      <c r="BK564" s="98">
        <f>MAX(L564:BJ564)</f>
        <v>0</v>
      </c>
      <c r="BL564" s="98">
        <f>MIN(L564:BK564)</f>
        <v>0</v>
      </c>
      <c r="BM564" s="81" t="e">
        <f>IF(BL564="","",VLOOKUP(BL564,評価表!$B$3:$C$15,2))</f>
        <v>#N/A</v>
      </c>
      <c r="BN564" s="98">
        <f>BK564-BL564</f>
        <v>0</v>
      </c>
      <c r="BO564" s="98" t="str">
        <f>E564</f>
        <v>ますだあかり</v>
      </c>
    </row>
    <row r="565" spans="1:67" ht="20.100000000000001" hidden="1" customHeight="1">
      <c r="A565" s="62">
        <v>563</v>
      </c>
      <c r="B565" s="73" t="s">
        <v>325</v>
      </c>
      <c r="C565" s="65" t="s">
        <v>1571</v>
      </c>
      <c r="D565" s="62" t="s">
        <v>1109</v>
      </c>
      <c r="E565" s="62" t="s">
        <v>1572</v>
      </c>
      <c r="F565" s="62" t="s">
        <v>36</v>
      </c>
      <c r="G565" s="84">
        <v>29363</v>
      </c>
      <c r="H565" s="74">
        <f ca="1">DATEDIF($G565,TODAY(),"Y")</f>
        <v>44</v>
      </c>
      <c r="I565" s="82" t="str">
        <f ca="1">CHOOSE(DATEDIF(G565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65" s="62"/>
      <c r="K565" s="70"/>
      <c r="L565" s="1"/>
      <c r="M565" s="28" t="str">
        <f>IF(L565="","",VLOOKUP(L565,評価表!$B$2:$C$15,2))</f>
        <v/>
      </c>
      <c r="N565" s="1"/>
      <c r="O565" s="28" t="s">
        <v>1634</v>
      </c>
      <c r="P565" s="1"/>
      <c r="Q565" s="28" t="s">
        <v>1634</v>
      </c>
      <c r="R565" s="37"/>
      <c r="S565" s="1"/>
      <c r="T565" s="28" t="s">
        <v>1634</v>
      </c>
      <c r="U565" s="1"/>
      <c r="V565" s="28" t="s">
        <v>1634</v>
      </c>
      <c r="W565" s="1"/>
      <c r="X565" s="28" t="s">
        <v>1634</v>
      </c>
      <c r="Y565" s="1"/>
      <c r="Z565" s="28" t="s">
        <v>1634</v>
      </c>
      <c r="AA565" s="1"/>
      <c r="AB565" s="28" t="s">
        <v>1634</v>
      </c>
      <c r="AC565" s="37"/>
      <c r="AD565" s="1"/>
      <c r="AE565" s="28" t="s">
        <v>1634</v>
      </c>
      <c r="AF565" s="1"/>
      <c r="AG565" s="28" t="s">
        <v>1634</v>
      </c>
      <c r="AH565" s="1"/>
      <c r="AI565" s="28" t="s">
        <v>1634</v>
      </c>
      <c r="AJ565" s="1"/>
      <c r="AK565" s="28" t="s">
        <v>1634</v>
      </c>
      <c r="AL565" s="1"/>
      <c r="AM565" s="28" t="s">
        <v>1634</v>
      </c>
      <c r="AN565" s="37"/>
      <c r="AO565" s="1"/>
      <c r="AP565" s="28" t="s">
        <v>1634</v>
      </c>
      <c r="AQ565" s="36"/>
      <c r="AR565" s="28" t="s">
        <v>1634</v>
      </c>
      <c r="AS565" s="36" t="str">
        <f>IF(AR565="","",VLOOKUP(AR565,評価表!$B$2:$C$15,2))</f>
        <v/>
      </c>
      <c r="AT565" s="28" t="s">
        <v>1634</v>
      </c>
      <c r="AU565" s="36" t="str">
        <f>IF(AT565="","",VLOOKUP(AT565,評価表!$B$2:$C$15,2))</f>
        <v/>
      </c>
      <c r="AV565" s="28" t="s">
        <v>1634</v>
      </c>
      <c r="AW565" s="37"/>
      <c r="AX565" s="36" t="str">
        <f>IF(AV565="","",VLOOKUP(AV565,評価表!$B$2:$C$15,2))</f>
        <v/>
      </c>
      <c r="AY565" s="28" t="s">
        <v>1634</v>
      </c>
      <c r="AZ565" s="36" t="str">
        <f>IF(AY565="","",VLOOKUP(AY565,評価表!$B$2:$C$15,2))</f>
        <v/>
      </c>
      <c r="BA565" s="28" t="s">
        <v>1634</v>
      </c>
      <c r="BB565" s="36" t="str">
        <f>IF(BA565="","",VLOOKUP(BA565,評価表!$B$2:$C$15,2))</f>
        <v/>
      </c>
      <c r="BC565" s="28" t="s">
        <v>1634</v>
      </c>
      <c r="BD565" s="36" t="str">
        <f>IF(BC565="","",VLOOKUP(BC565,評価表!$B$2:$C$15,2))</f>
        <v/>
      </c>
      <c r="BE565" s="28" t="s">
        <v>1634</v>
      </c>
      <c r="BF565" s="36" t="str">
        <f>IF(BE565="","",VLOOKUP(BE565,評価表!$B$2:$C$15,2))</f>
        <v/>
      </c>
      <c r="BG565" s="37"/>
      <c r="BH565" s="36"/>
      <c r="BI565" s="36"/>
      <c r="BJ565" s="36"/>
      <c r="BK565" s="98">
        <f>MAX(L565:BJ565)</f>
        <v>0</v>
      </c>
      <c r="BL565" s="98">
        <f>MIN(L565:BK565)</f>
        <v>0</v>
      </c>
      <c r="BM565" s="81" t="e">
        <f>IF(BL565="","",VLOOKUP(BL565,評価表!$B$3:$C$15,2))</f>
        <v>#N/A</v>
      </c>
      <c r="BN565" s="98">
        <f>BK565-BL565</f>
        <v>0</v>
      </c>
      <c r="BO565" s="98" t="str">
        <f>E565</f>
        <v>ますだゆか</v>
      </c>
    </row>
    <row r="566" spans="1:67" ht="20.100000000000001" hidden="1" customHeight="1">
      <c r="A566" s="62">
        <v>564</v>
      </c>
      <c r="B566" s="73" t="s">
        <v>913</v>
      </c>
      <c r="C566" s="62" t="s">
        <v>1573</v>
      </c>
      <c r="D566" s="65" t="s">
        <v>915</v>
      </c>
      <c r="E566" s="74" t="s">
        <v>1574</v>
      </c>
      <c r="F566" s="82" t="s">
        <v>36</v>
      </c>
      <c r="G566" s="78">
        <v>41282</v>
      </c>
      <c r="H566" s="74">
        <f ca="1">DATEDIF($G566,TODAY(),"Y")</f>
        <v>11</v>
      </c>
      <c r="I566" s="82" t="str">
        <f ca="1">CHOOSE(DATEDIF(G566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66" s="74" t="s">
        <v>1575</v>
      </c>
      <c r="K566" s="70"/>
      <c r="L566" s="1"/>
      <c r="M566" s="28"/>
      <c r="N566" s="1"/>
      <c r="O566" s="28"/>
      <c r="P566" s="1"/>
      <c r="Q566" s="28"/>
      <c r="R566" s="37"/>
      <c r="S566" s="1"/>
      <c r="T566" s="28"/>
      <c r="U566" s="1"/>
      <c r="V566" s="28"/>
      <c r="W566" s="1"/>
      <c r="X566" s="28"/>
      <c r="Y566" s="1"/>
      <c r="Z566" s="28"/>
      <c r="AA566" s="1"/>
      <c r="AB566" s="28"/>
      <c r="AC566" s="37"/>
      <c r="AD566" s="1"/>
      <c r="AE566" s="28"/>
      <c r="AF566" s="1"/>
      <c r="AG566" s="28"/>
      <c r="AH566" s="1"/>
      <c r="AI566" s="28"/>
      <c r="AJ566" s="1"/>
      <c r="AK566" s="28"/>
      <c r="AL566" s="1"/>
      <c r="AM566" s="28"/>
      <c r="AN566" s="57"/>
      <c r="AO566" s="1"/>
      <c r="AP566" s="28"/>
      <c r="AQ566" s="36"/>
      <c r="AR566" s="28"/>
      <c r="AS566" s="1"/>
      <c r="AT566" s="28"/>
      <c r="AU566" s="1"/>
      <c r="AV566" s="28"/>
      <c r="AW566" s="37"/>
      <c r="AX566" s="1"/>
      <c r="AY566" s="28"/>
      <c r="AZ566" s="1"/>
      <c r="BA566" s="28"/>
      <c r="BB566" s="1"/>
      <c r="BC566" s="28"/>
      <c r="BD566" s="1"/>
      <c r="BE566" s="28"/>
      <c r="BF566" s="1"/>
      <c r="BG566" s="37"/>
      <c r="BH566" s="1"/>
      <c r="BI566" s="1"/>
      <c r="BJ566" s="1"/>
      <c r="BK566" s="98">
        <f>MAX(L566:BJ566)</f>
        <v>0</v>
      </c>
      <c r="BL566" s="98">
        <f>MIN(L566:BK566)</f>
        <v>0</v>
      </c>
      <c r="BM566" s="81" t="e">
        <f>IF(BL566="","",VLOOKUP(BL566,評価表!$B$3:$C$15,2))</f>
        <v>#N/A</v>
      </c>
      <c r="BN566" s="98">
        <f>BK566-BL566</f>
        <v>0</v>
      </c>
      <c r="BO566" s="98" t="str">
        <f>E566</f>
        <v>せきやま　るな</v>
      </c>
    </row>
    <row r="567" spans="1:67" ht="20.100000000000001" hidden="1" customHeight="1">
      <c r="A567" s="62">
        <v>565</v>
      </c>
      <c r="B567" s="73" t="s">
        <v>913</v>
      </c>
      <c r="C567" s="62" t="s">
        <v>1576</v>
      </c>
      <c r="D567" s="65" t="s">
        <v>915</v>
      </c>
      <c r="E567" s="62" t="s">
        <v>1577</v>
      </c>
      <c r="F567" s="62" t="s">
        <v>36</v>
      </c>
      <c r="G567" s="78">
        <v>42003</v>
      </c>
      <c r="H567" s="74">
        <f ca="1">DATEDIF($G567,TODAY(),"Y")</f>
        <v>9</v>
      </c>
      <c r="I567" s="82" t="str">
        <f ca="1">CHOOSE(DATEDIF(G567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67" s="62" t="s">
        <v>1575</v>
      </c>
      <c r="K567" s="70"/>
      <c r="L567" s="1"/>
      <c r="M567" s="28"/>
      <c r="N567" s="1"/>
      <c r="O567" s="28"/>
      <c r="P567" s="1"/>
      <c r="Q567" s="28"/>
      <c r="R567" s="37"/>
      <c r="S567" s="1"/>
      <c r="T567" s="28"/>
      <c r="U567" s="1"/>
      <c r="V567" s="28"/>
      <c r="W567" s="1"/>
      <c r="X567" s="28"/>
      <c r="Y567" s="1"/>
      <c r="Z567" s="28"/>
      <c r="AA567" s="1"/>
      <c r="AB567" s="28"/>
      <c r="AC567" s="37"/>
      <c r="AD567" s="1"/>
      <c r="AE567" s="28"/>
      <c r="AF567" s="1"/>
      <c r="AG567" s="28"/>
      <c r="AH567" s="1"/>
      <c r="AI567" s="28"/>
      <c r="AJ567" s="1"/>
      <c r="AK567" s="28"/>
      <c r="AL567" s="1"/>
      <c r="AM567" s="28"/>
      <c r="AN567" s="57"/>
      <c r="AO567" s="1"/>
      <c r="AP567" s="28"/>
      <c r="AQ567" s="36"/>
      <c r="AR567" s="28"/>
      <c r="AS567" s="1"/>
      <c r="AT567" s="28"/>
      <c r="AU567" s="1"/>
      <c r="AV567" s="28"/>
      <c r="AW567" s="37"/>
      <c r="AX567" s="1"/>
      <c r="AY567" s="28"/>
      <c r="AZ567" s="1"/>
      <c r="BA567" s="28"/>
      <c r="BB567" s="1"/>
      <c r="BC567" s="28"/>
      <c r="BD567" s="1"/>
      <c r="BE567" s="28"/>
      <c r="BF567" s="1"/>
      <c r="BG567" s="37"/>
      <c r="BH567" s="1"/>
      <c r="BI567" s="1"/>
      <c r="BJ567" s="1"/>
      <c r="BK567" s="98">
        <f>MAX(L567:BJ567)</f>
        <v>0</v>
      </c>
      <c r="BL567" s="98">
        <f>MIN(L567:BK567)</f>
        <v>0</v>
      </c>
      <c r="BM567" s="81" t="e">
        <f>IF(BL567="","",VLOOKUP(BL567,評価表!$B$3:$C$15,2))</f>
        <v>#N/A</v>
      </c>
      <c r="BN567" s="98">
        <f>BK567-BL567</f>
        <v>0</v>
      </c>
      <c r="BO567" s="98" t="str">
        <f>E567</f>
        <v>せきやま　るか</v>
      </c>
    </row>
    <row r="568" spans="1:67" ht="20.100000000000001" hidden="1" customHeight="1">
      <c r="A568" s="62">
        <v>566</v>
      </c>
      <c r="B568" s="73" t="s">
        <v>325</v>
      </c>
      <c r="C568" s="74" t="s">
        <v>1578</v>
      </c>
      <c r="D568" s="62" t="s">
        <v>150</v>
      </c>
      <c r="E568" s="62" t="s">
        <v>1579</v>
      </c>
      <c r="F568" s="62" t="s">
        <v>32</v>
      </c>
      <c r="G568" s="78">
        <v>42693</v>
      </c>
      <c r="H568" s="74">
        <f ca="1">DATEDIF($G568,TODAY(),"Y")</f>
        <v>7</v>
      </c>
      <c r="I568" s="82" t="str">
        <f ca="1">CHOOSE(DATEDIF(G568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68" s="62" t="s">
        <v>730</v>
      </c>
      <c r="K568" s="70"/>
      <c r="L568" s="1"/>
      <c r="M568" s="28"/>
      <c r="N568" s="1"/>
      <c r="O568" s="28"/>
      <c r="P568" s="1"/>
      <c r="Q568" s="28"/>
      <c r="R568" s="37"/>
      <c r="S568" s="1"/>
      <c r="T568" s="28"/>
      <c r="U568" s="1"/>
      <c r="V568" s="28"/>
      <c r="W568" s="1"/>
      <c r="X568" s="28"/>
      <c r="Y568" s="1"/>
      <c r="Z568" s="28"/>
      <c r="AA568" s="1"/>
      <c r="AB568" s="28"/>
      <c r="AC568" s="37"/>
      <c r="AD568" s="1"/>
      <c r="AE568" s="28"/>
      <c r="AF568" s="1"/>
      <c r="AG568" s="28"/>
      <c r="AH568" s="1"/>
      <c r="AI568" s="28"/>
      <c r="AJ568" s="1"/>
      <c r="AK568" s="28"/>
      <c r="AL568" s="1"/>
      <c r="AM568" s="28"/>
      <c r="AN568" s="57"/>
      <c r="AO568" s="1"/>
      <c r="AP568" s="28"/>
      <c r="AQ568" s="36"/>
      <c r="AR568" s="28"/>
      <c r="AS568" s="1"/>
      <c r="AT568" s="28"/>
      <c r="AU568" s="1"/>
      <c r="AV568" s="28"/>
      <c r="AW568" s="37"/>
      <c r="AX568" s="1"/>
      <c r="AY568" s="28"/>
      <c r="AZ568" s="1"/>
      <c r="BA568" s="28"/>
      <c r="BB568" s="1"/>
      <c r="BC568" s="28"/>
      <c r="BD568" s="1"/>
      <c r="BE568" s="28"/>
      <c r="BF568" s="1"/>
      <c r="BG568" s="37"/>
      <c r="BH568" s="1"/>
      <c r="BI568" s="1"/>
      <c r="BJ568" s="1"/>
      <c r="BK568" s="98">
        <f>MAX(L568:BJ568)</f>
        <v>0</v>
      </c>
      <c r="BL568" s="98">
        <f>MIN(L568:BK568)</f>
        <v>0</v>
      </c>
      <c r="BM568" s="81" t="e">
        <f>IF(BL568="","",VLOOKUP(BL568,評価表!$B$3:$C$15,2))</f>
        <v>#N/A</v>
      </c>
      <c r="BN568" s="98">
        <f>BK568-BL568</f>
        <v>0</v>
      </c>
      <c r="BO568" s="98" t="str">
        <f>E568</f>
        <v>ふくざわ　てるゆき</v>
      </c>
    </row>
    <row r="569" spans="1:67" ht="20.100000000000001" customHeight="1">
      <c r="A569" s="62">
        <v>10011</v>
      </c>
      <c r="B569" s="73" t="s">
        <v>1781</v>
      </c>
      <c r="C569" s="74"/>
      <c r="D569" s="80"/>
      <c r="E569" s="62" t="s">
        <v>1793</v>
      </c>
      <c r="F569" s="98" t="s">
        <v>36</v>
      </c>
      <c r="G569" s="99"/>
      <c r="H569" s="98"/>
      <c r="I569" s="98"/>
      <c r="J569" s="98"/>
      <c r="K569" s="69"/>
      <c r="L569" s="1"/>
      <c r="M569" s="28" t="str">
        <f>IF(L569="","",VLOOKUP(L569,評価表!$B$2:$C$15,2))</f>
        <v/>
      </c>
      <c r="N569" s="1"/>
      <c r="O569" s="28" t="s">
        <v>1634</v>
      </c>
      <c r="P569" s="1"/>
      <c r="Q569" s="28" t="s">
        <v>1634</v>
      </c>
      <c r="R569" s="57" t="s">
        <v>31</v>
      </c>
      <c r="S569" s="1"/>
      <c r="T569" s="28" t="s">
        <v>1634</v>
      </c>
      <c r="U569" s="1"/>
      <c r="V569" s="28" t="s">
        <v>1634</v>
      </c>
      <c r="W569" s="1"/>
      <c r="X569" s="28" t="s">
        <v>1634</v>
      </c>
      <c r="Y569" s="1">
        <v>9.81</v>
      </c>
      <c r="Z569" s="28" t="s">
        <v>9</v>
      </c>
      <c r="AA569" s="1"/>
      <c r="AB569" s="28" t="s">
        <v>1634</v>
      </c>
      <c r="AC569" s="57"/>
      <c r="AD569" s="1"/>
      <c r="AE569" s="28" t="s">
        <v>1634</v>
      </c>
      <c r="AF569" s="1"/>
      <c r="AG569" s="28" t="s">
        <v>1634</v>
      </c>
      <c r="AH569" s="1"/>
      <c r="AI569" s="28" t="s">
        <v>1634</v>
      </c>
      <c r="AJ569" s="1"/>
      <c r="AK569" s="28" t="s">
        <v>1634</v>
      </c>
      <c r="AL569" s="1"/>
      <c r="AM569" s="28" t="s">
        <v>1634</v>
      </c>
      <c r="AN569" s="57"/>
      <c r="AO569" s="1"/>
      <c r="AP569" s="28" t="s">
        <v>1634</v>
      </c>
      <c r="AQ569" s="1"/>
      <c r="AR569" s="28" t="s">
        <v>1634</v>
      </c>
      <c r="AS569" s="1" t="str">
        <f>IF(AR569="","",VLOOKUP(AR569,評価表!$B$2:$C$15,2))</f>
        <v/>
      </c>
      <c r="AT569" s="28" t="s">
        <v>1634</v>
      </c>
      <c r="AU569" s="1" t="str">
        <f>IF(AT569="","",VLOOKUP(AT569,評価表!$B$2:$C$15,2))</f>
        <v/>
      </c>
      <c r="AV569" s="28" t="s">
        <v>1634</v>
      </c>
      <c r="AW569" s="57"/>
      <c r="AX569" s="1"/>
      <c r="AY569" s="28" t="s">
        <v>1634</v>
      </c>
      <c r="AZ569" s="1" t="str">
        <f>IF(AY569="","",VLOOKUP(AY569,評価表!$B$2:$C$15,2))</f>
        <v/>
      </c>
      <c r="BA569" s="28" t="s">
        <v>1634</v>
      </c>
      <c r="BB569" s="1" t="str">
        <f>IF(BA569="","",VLOOKUP(BA569,評価表!$B$2:$C$15,2))</f>
        <v/>
      </c>
      <c r="BC569" s="28" t="s">
        <v>1634</v>
      </c>
      <c r="BD569" s="1" t="str">
        <f>IF(BC569="","",VLOOKUP(BC569,評価表!$B$2:$C$15,2))</f>
        <v/>
      </c>
      <c r="BE569" s="28" t="s">
        <v>1634</v>
      </c>
      <c r="BF569" s="1" t="str">
        <f>IF(BE569="","",VLOOKUP(BE569,評価表!$B$2:$C$15,2))</f>
        <v/>
      </c>
      <c r="BG569" s="57"/>
      <c r="BH569" s="1"/>
      <c r="BI569" s="1"/>
      <c r="BJ569" s="1"/>
      <c r="BK569" s="98">
        <f>MAX(L569:BJ569)</f>
        <v>9.81</v>
      </c>
      <c r="BL569" s="98">
        <f>MIN(L569:BK569)</f>
        <v>9.81</v>
      </c>
      <c r="BM569" s="81" t="str">
        <f>IF(BL569="","",VLOOKUP(BL569,評価表!$B$3:$C$15,2))</f>
        <v>☆６</v>
      </c>
      <c r="BN569" s="98">
        <f>BK569-BL569</f>
        <v>0</v>
      </c>
      <c r="BO569" s="98" t="str">
        <f>E569</f>
        <v>しまだ　まゆ</v>
      </c>
    </row>
    <row r="570" spans="1:67" ht="20.100000000000001" hidden="1" customHeight="1">
      <c r="A570" s="62">
        <v>568</v>
      </c>
      <c r="B570" s="73" t="s">
        <v>325</v>
      </c>
      <c r="C570" s="65" t="s">
        <v>1583</v>
      </c>
      <c r="D570" s="62" t="s">
        <v>1109</v>
      </c>
      <c r="E570" s="62" t="s">
        <v>1584</v>
      </c>
      <c r="F570" s="62" t="s">
        <v>36</v>
      </c>
      <c r="G570" s="84">
        <v>41530</v>
      </c>
      <c r="H570" s="74">
        <f ca="1">DATEDIF($G570,TODAY(),"Y")</f>
        <v>10</v>
      </c>
      <c r="I570" s="82" t="str">
        <f ca="1">CHOOSE(DATEDIF(G570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70" s="62"/>
      <c r="K570" s="70"/>
      <c r="L570" s="1"/>
      <c r="M570" s="28" t="str">
        <f>IF(L570="","",VLOOKUP(L570,評価表!$B$2:$C$15,2))</f>
        <v/>
      </c>
      <c r="N570" s="1"/>
      <c r="O570" s="28" t="s">
        <v>1634</v>
      </c>
      <c r="P570" s="1"/>
      <c r="Q570" s="28" t="s">
        <v>1634</v>
      </c>
      <c r="R570" s="37"/>
      <c r="S570" s="1"/>
      <c r="T570" s="28" t="s">
        <v>1634</v>
      </c>
      <c r="U570" s="1"/>
      <c r="V570" s="28" t="s">
        <v>1634</v>
      </c>
      <c r="W570" s="1"/>
      <c r="X570" s="28" t="s">
        <v>1634</v>
      </c>
      <c r="Y570" s="1"/>
      <c r="Z570" s="28" t="s">
        <v>1634</v>
      </c>
      <c r="AA570" s="1"/>
      <c r="AB570" s="28" t="s">
        <v>1634</v>
      </c>
      <c r="AC570" s="37"/>
      <c r="AD570" s="1"/>
      <c r="AE570" s="28" t="s">
        <v>1634</v>
      </c>
      <c r="AF570" s="1"/>
      <c r="AG570" s="28" t="s">
        <v>1634</v>
      </c>
      <c r="AH570" s="1"/>
      <c r="AI570" s="28" t="s">
        <v>1634</v>
      </c>
      <c r="AJ570" s="1"/>
      <c r="AK570" s="28" t="s">
        <v>1634</v>
      </c>
      <c r="AL570" s="1"/>
      <c r="AM570" s="28" t="s">
        <v>1634</v>
      </c>
      <c r="AN570" s="37"/>
      <c r="AO570" s="1"/>
      <c r="AP570" s="28" t="s">
        <v>1634</v>
      </c>
      <c r="AQ570" s="36"/>
      <c r="AR570" s="28" t="s">
        <v>1634</v>
      </c>
      <c r="AS570" s="36" t="str">
        <f>IF(AR570="","",VLOOKUP(AR570,評価表!$B$2:$C$15,2))</f>
        <v/>
      </c>
      <c r="AT570" s="28" t="s">
        <v>1634</v>
      </c>
      <c r="AU570" s="36" t="str">
        <f>IF(AT570="","",VLOOKUP(AT570,評価表!$B$2:$C$15,2))</f>
        <v/>
      </c>
      <c r="AV570" s="28" t="s">
        <v>1634</v>
      </c>
      <c r="AW570" s="37"/>
      <c r="AX570" s="36" t="str">
        <f>IF(AV570="","",VLOOKUP(AV570,評価表!$B$2:$C$15,2))</f>
        <v/>
      </c>
      <c r="AY570" s="28" t="s">
        <v>1634</v>
      </c>
      <c r="AZ570" s="36" t="str">
        <f>IF(AY570="","",VLOOKUP(AY570,評価表!$B$2:$C$15,2))</f>
        <v/>
      </c>
      <c r="BA570" s="28" t="s">
        <v>1634</v>
      </c>
      <c r="BB570" s="36" t="str">
        <f>IF(BA570="","",VLOOKUP(BA570,評価表!$B$2:$C$15,2))</f>
        <v/>
      </c>
      <c r="BC570" s="28" t="s">
        <v>1634</v>
      </c>
      <c r="BD570" s="36" t="str">
        <f>IF(BC570="","",VLOOKUP(BC570,評価表!$B$2:$C$15,2))</f>
        <v/>
      </c>
      <c r="BE570" s="28" t="s">
        <v>1634</v>
      </c>
      <c r="BF570" s="36" t="str">
        <f>IF(BE570="","",VLOOKUP(BE570,評価表!$B$2:$C$15,2))</f>
        <v/>
      </c>
      <c r="BG570" s="37"/>
      <c r="BH570" s="36"/>
      <c r="BI570" s="36"/>
      <c r="BJ570" s="36"/>
      <c r="BK570" s="98">
        <f>MAX(L570:BJ570)</f>
        <v>0</v>
      </c>
      <c r="BL570" s="98">
        <f>MIN(L570:BK570)</f>
        <v>0</v>
      </c>
      <c r="BM570" s="81" t="e">
        <f>IF(BL570="","",VLOOKUP(BL570,評価表!$B$3:$C$15,2))</f>
        <v>#N/A</v>
      </c>
      <c r="BN570" s="98">
        <f>BK570-BL570</f>
        <v>0</v>
      </c>
      <c r="BO570" s="98" t="str">
        <f>E570</f>
        <v>むとう　ゆみ</v>
      </c>
    </row>
    <row r="571" spans="1:67" ht="20.100000000000001" hidden="1" customHeight="1">
      <c r="A571" s="62">
        <v>569</v>
      </c>
      <c r="B571" s="73" t="s">
        <v>325</v>
      </c>
      <c r="C571" s="65" t="s">
        <v>1585</v>
      </c>
      <c r="D571" s="62" t="s">
        <v>1109</v>
      </c>
      <c r="E571" s="62" t="s">
        <v>1586</v>
      </c>
      <c r="F571" s="62" t="s">
        <v>36</v>
      </c>
      <c r="G571" s="84">
        <v>27966</v>
      </c>
      <c r="H571" s="74">
        <f ca="1">DATEDIF($G571,TODAY(),"Y")</f>
        <v>47</v>
      </c>
      <c r="I571" s="82" t="str">
        <f ca="1">CHOOSE(DATEDIF(G571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71" s="62"/>
      <c r="K571" s="70"/>
      <c r="L571" s="1"/>
      <c r="M571" s="28" t="str">
        <f>IF(L571="","",VLOOKUP(L571,評価表!$B$2:$C$15,2))</f>
        <v/>
      </c>
      <c r="N571" s="1"/>
      <c r="O571" s="28" t="s">
        <v>1634</v>
      </c>
      <c r="P571" s="1"/>
      <c r="Q571" s="28" t="s">
        <v>1634</v>
      </c>
      <c r="R571" s="37"/>
      <c r="S571" s="1"/>
      <c r="T571" s="28" t="s">
        <v>1634</v>
      </c>
      <c r="U571" s="1"/>
      <c r="V571" s="28" t="s">
        <v>1634</v>
      </c>
      <c r="W571" s="1"/>
      <c r="X571" s="28" t="s">
        <v>1634</v>
      </c>
      <c r="Y571" s="1"/>
      <c r="Z571" s="28" t="s">
        <v>1634</v>
      </c>
      <c r="AA571" s="1"/>
      <c r="AB571" s="28" t="s">
        <v>1634</v>
      </c>
      <c r="AC571" s="37"/>
      <c r="AD571" s="1"/>
      <c r="AE571" s="28" t="s">
        <v>1634</v>
      </c>
      <c r="AF571" s="1"/>
      <c r="AG571" s="28" t="s">
        <v>1634</v>
      </c>
      <c r="AH571" s="1"/>
      <c r="AI571" s="28" t="s">
        <v>1634</v>
      </c>
      <c r="AJ571" s="1"/>
      <c r="AK571" s="28" t="s">
        <v>1634</v>
      </c>
      <c r="AL571" s="1"/>
      <c r="AM571" s="28" t="s">
        <v>1634</v>
      </c>
      <c r="AN571" s="37"/>
      <c r="AO571" s="1"/>
      <c r="AP571" s="28" t="s">
        <v>1634</v>
      </c>
      <c r="AQ571" s="36"/>
      <c r="AR571" s="28" t="s">
        <v>1634</v>
      </c>
      <c r="AS571" s="36" t="str">
        <f>IF(AR571="","",VLOOKUP(AR571,評価表!$B$2:$C$15,2))</f>
        <v/>
      </c>
      <c r="AT571" s="28" t="s">
        <v>1634</v>
      </c>
      <c r="AU571" s="36" t="str">
        <f>IF(AT571="","",VLOOKUP(AT571,評価表!$B$2:$C$15,2))</f>
        <v/>
      </c>
      <c r="AV571" s="28" t="s">
        <v>1634</v>
      </c>
      <c r="AW571" s="37"/>
      <c r="AX571" s="36" t="str">
        <f>IF(AV571="","",VLOOKUP(AV571,評価表!$B$2:$C$15,2))</f>
        <v/>
      </c>
      <c r="AY571" s="28" t="s">
        <v>1634</v>
      </c>
      <c r="AZ571" s="36" t="str">
        <f>IF(AY571="","",VLOOKUP(AY571,評価表!$B$2:$C$15,2))</f>
        <v/>
      </c>
      <c r="BA571" s="28" t="s">
        <v>1634</v>
      </c>
      <c r="BB571" s="36" t="str">
        <f>IF(BA571="","",VLOOKUP(BA571,評価表!$B$2:$C$15,2))</f>
        <v/>
      </c>
      <c r="BC571" s="28" t="s">
        <v>1634</v>
      </c>
      <c r="BD571" s="36" t="str">
        <f>IF(BC571="","",VLOOKUP(BC571,評価表!$B$2:$C$15,2))</f>
        <v/>
      </c>
      <c r="BE571" s="28" t="s">
        <v>1634</v>
      </c>
      <c r="BF571" s="36" t="str">
        <f>IF(BE571="","",VLOOKUP(BE571,評価表!$B$2:$C$15,2))</f>
        <v/>
      </c>
      <c r="BG571" s="37"/>
      <c r="BH571" s="36"/>
      <c r="BI571" s="36"/>
      <c r="BJ571" s="36"/>
      <c r="BK571" s="98">
        <f>MAX(L571:BJ571)</f>
        <v>0</v>
      </c>
      <c r="BL571" s="98">
        <f>MIN(L571:BK571)</f>
        <v>0</v>
      </c>
      <c r="BM571" s="81" t="e">
        <f>IF(BL571="","",VLOOKUP(BL571,評価表!$B$3:$C$15,2))</f>
        <v>#N/A</v>
      </c>
      <c r="BN571" s="98">
        <f>BK571-BL571</f>
        <v>0</v>
      </c>
      <c r="BO571" s="98" t="str">
        <f>E571</f>
        <v>むとう（サイ　シャオミン）</v>
      </c>
    </row>
    <row r="572" spans="1:67" ht="20.100000000000001" hidden="1" customHeight="1">
      <c r="A572" s="62">
        <v>570</v>
      </c>
      <c r="B572" s="73" t="s">
        <v>325</v>
      </c>
      <c r="C572" s="62" t="s">
        <v>1587</v>
      </c>
      <c r="D572" s="62" t="s">
        <v>333</v>
      </c>
      <c r="E572" s="62" t="s">
        <v>1588</v>
      </c>
      <c r="F572" s="62" t="s">
        <v>32</v>
      </c>
      <c r="G572" s="78">
        <v>42339</v>
      </c>
      <c r="H572" s="74">
        <f ca="1">DATEDIF($G572,TODAY(),"Y")</f>
        <v>8</v>
      </c>
      <c r="I572" s="82" t="str">
        <f ca="1">CHOOSE(DATEDIF(G572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72" s="62" t="s">
        <v>1589</v>
      </c>
      <c r="K572" s="70"/>
      <c r="L572" s="1"/>
      <c r="M572" s="28"/>
      <c r="N572" s="1"/>
      <c r="O572" s="28"/>
      <c r="P572" s="1"/>
      <c r="Q572" s="28"/>
      <c r="R572" s="37"/>
      <c r="S572" s="1"/>
      <c r="T572" s="28"/>
      <c r="U572" s="1"/>
      <c r="V572" s="28"/>
      <c r="W572" s="1"/>
      <c r="X572" s="28"/>
      <c r="Y572" s="1"/>
      <c r="Z572" s="28"/>
      <c r="AA572" s="1"/>
      <c r="AB572" s="28"/>
      <c r="AC572" s="37"/>
      <c r="AD572" s="1"/>
      <c r="AE572" s="28"/>
      <c r="AF572" s="1"/>
      <c r="AG572" s="28"/>
      <c r="AH572" s="1"/>
      <c r="AI572" s="28"/>
      <c r="AJ572" s="1"/>
      <c r="AK572" s="28"/>
      <c r="AL572" s="1"/>
      <c r="AM572" s="28"/>
      <c r="AN572" s="57"/>
      <c r="AO572" s="1"/>
      <c r="AP572" s="28"/>
      <c r="AQ572" s="36"/>
      <c r="AR572" s="28"/>
      <c r="AS572" s="1"/>
      <c r="AT572" s="28"/>
      <c r="AU572" s="1"/>
      <c r="AV572" s="28"/>
      <c r="AW572" s="37"/>
      <c r="AX572" s="1"/>
      <c r="AY572" s="28"/>
      <c r="AZ572" s="1"/>
      <c r="BA572" s="28"/>
      <c r="BB572" s="1"/>
      <c r="BC572" s="28"/>
      <c r="BD572" s="1"/>
      <c r="BE572" s="28"/>
      <c r="BF572" s="1"/>
      <c r="BG572" s="37"/>
      <c r="BH572" s="1"/>
      <c r="BI572" s="1"/>
      <c r="BJ572" s="1"/>
      <c r="BK572" s="98">
        <f>MAX(L572:BJ572)</f>
        <v>0</v>
      </c>
      <c r="BL572" s="98">
        <f>MIN(L572:BK572)</f>
        <v>0</v>
      </c>
      <c r="BM572" s="81" t="e">
        <f>IF(BL572="","",VLOOKUP(BL572,評価表!$B$3:$C$15,2))</f>
        <v>#N/A</v>
      </c>
      <c r="BN572" s="98">
        <f>BK572-BL572</f>
        <v>0</v>
      </c>
      <c r="BO572" s="98" t="str">
        <f>E572</f>
        <v>さかづめ　ゆうと</v>
      </c>
    </row>
    <row r="573" spans="1:67" ht="20.100000000000001" hidden="1" customHeight="1">
      <c r="A573" s="62">
        <v>571</v>
      </c>
      <c r="B573" s="73" t="s">
        <v>325</v>
      </c>
      <c r="C573" s="62" t="s">
        <v>1590</v>
      </c>
      <c r="D573" s="80" t="s">
        <v>1591</v>
      </c>
      <c r="E573" s="62" t="s">
        <v>1592</v>
      </c>
      <c r="F573" s="62" t="s">
        <v>32</v>
      </c>
      <c r="G573" s="78">
        <v>41916</v>
      </c>
      <c r="H573" s="74">
        <f ca="1">DATEDIF($G573,TODAY(),"Y")</f>
        <v>9</v>
      </c>
      <c r="I573" s="82" t="str">
        <f ca="1">CHOOSE(DATEDIF(G573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73" s="62" t="s">
        <v>817</v>
      </c>
      <c r="K573" s="70"/>
      <c r="L573" s="1"/>
      <c r="M573" s="28"/>
      <c r="N573" s="1"/>
      <c r="O573" s="28"/>
      <c r="P573" s="1"/>
      <c r="Q573" s="28"/>
      <c r="R573" s="37"/>
      <c r="S573" s="1"/>
      <c r="T573" s="28"/>
      <c r="U573" s="1"/>
      <c r="V573" s="28"/>
      <c r="W573" s="1"/>
      <c r="X573" s="28"/>
      <c r="Y573" s="1"/>
      <c r="Z573" s="28"/>
      <c r="AA573" s="1"/>
      <c r="AB573" s="28"/>
      <c r="AC573" s="37"/>
      <c r="AD573" s="1"/>
      <c r="AE573" s="28"/>
      <c r="AF573" s="1"/>
      <c r="AG573" s="28"/>
      <c r="AH573" s="1"/>
      <c r="AI573" s="28"/>
      <c r="AJ573" s="1"/>
      <c r="AK573" s="28"/>
      <c r="AL573" s="1"/>
      <c r="AM573" s="28"/>
      <c r="AN573" s="57"/>
      <c r="AO573" s="1"/>
      <c r="AP573" s="28"/>
      <c r="AQ573" s="36"/>
      <c r="AR573" s="28"/>
      <c r="AS573" s="1"/>
      <c r="AT573" s="28"/>
      <c r="AU573" s="1"/>
      <c r="AV573" s="28"/>
      <c r="AW573" s="37"/>
      <c r="AX573" s="1"/>
      <c r="AY573" s="28"/>
      <c r="AZ573" s="1"/>
      <c r="BA573" s="28"/>
      <c r="BB573" s="1"/>
      <c r="BC573" s="28"/>
      <c r="BD573" s="1"/>
      <c r="BE573" s="28"/>
      <c r="BF573" s="1"/>
      <c r="BG573" s="37"/>
      <c r="BH573" s="1"/>
      <c r="BI573" s="1"/>
      <c r="BJ573" s="1"/>
      <c r="BK573" s="98">
        <f>MAX(L573:BJ573)</f>
        <v>0</v>
      </c>
      <c r="BL573" s="98">
        <f>MIN(L573:BK573)</f>
        <v>0</v>
      </c>
      <c r="BM573" s="81" t="e">
        <f>IF(BL573="","",VLOOKUP(BL573,評価表!$B$3:$C$15,2))</f>
        <v>#N/A</v>
      </c>
      <c r="BN573" s="98">
        <f>BK573-BL573</f>
        <v>0</v>
      </c>
      <c r="BO573" s="98" t="str">
        <f>E573</f>
        <v>ひぐちりょうた</v>
      </c>
    </row>
    <row r="574" spans="1:67" ht="20.100000000000001" hidden="1" customHeight="1">
      <c r="A574" s="62">
        <v>572</v>
      </c>
      <c r="B574" s="73" t="s">
        <v>325</v>
      </c>
      <c r="C574" s="74" t="s">
        <v>1558</v>
      </c>
      <c r="D574" s="80" t="s">
        <v>150</v>
      </c>
      <c r="E574" s="62" t="s">
        <v>1593</v>
      </c>
      <c r="F574" s="62" t="s">
        <v>32</v>
      </c>
      <c r="G574" s="78">
        <v>42243</v>
      </c>
      <c r="H574" s="74">
        <f ca="1">DATEDIF($G574,TODAY(),"Y")</f>
        <v>8</v>
      </c>
      <c r="I574" s="82" t="str">
        <f ca="1">CHOOSE(DATEDIF(G574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74" s="62" t="s">
        <v>730</v>
      </c>
      <c r="K574" s="70"/>
      <c r="L574" s="1"/>
      <c r="M574" s="28"/>
      <c r="N574" s="1"/>
      <c r="O574" s="28"/>
      <c r="P574" s="1"/>
      <c r="Q574" s="28"/>
      <c r="R574" s="37"/>
      <c r="S574" s="1"/>
      <c r="T574" s="28"/>
      <c r="U574" s="1"/>
      <c r="V574" s="28"/>
      <c r="W574" s="1"/>
      <c r="X574" s="28"/>
      <c r="Y574" s="1"/>
      <c r="Z574" s="28"/>
      <c r="AA574" s="1"/>
      <c r="AB574" s="28"/>
      <c r="AC574" s="37"/>
      <c r="AD574" s="1"/>
      <c r="AE574" s="28"/>
      <c r="AF574" s="1"/>
      <c r="AG574" s="28"/>
      <c r="AH574" s="1"/>
      <c r="AI574" s="28"/>
      <c r="AJ574" s="1"/>
      <c r="AK574" s="28"/>
      <c r="AL574" s="1"/>
      <c r="AM574" s="28"/>
      <c r="AN574" s="57"/>
      <c r="AO574" s="1"/>
      <c r="AP574" s="28"/>
      <c r="AQ574" s="36"/>
      <c r="AR574" s="28"/>
      <c r="AS574" s="1"/>
      <c r="AT574" s="28"/>
      <c r="AU574" s="1"/>
      <c r="AV574" s="28"/>
      <c r="AW574" s="37"/>
      <c r="AX574" s="1"/>
      <c r="AY574" s="28"/>
      <c r="AZ574" s="1"/>
      <c r="BA574" s="28"/>
      <c r="BB574" s="1"/>
      <c r="BC574" s="28"/>
      <c r="BD574" s="1"/>
      <c r="BE574" s="28"/>
      <c r="BF574" s="1"/>
      <c r="BG574" s="37"/>
      <c r="BH574" s="1"/>
      <c r="BI574" s="1"/>
      <c r="BJ574" s="1"/>
      <c r="BK574" s="98">
        <f>MAX(L574:BJ574)</f>
        <v>0</v>
      </c>
      <c r="BL574" s="98">
        <f>MIN(L574:BK574)</f>
        <v>0</v>
      </c>
      <c r="BM574" s="81" t="e">
        <f>IF(BL574="","",VLOOKUP(BL574,評価表!$B$3:$C$15,2))</f>
        <v>#N/A</v>
      </c>
      <c r="BN574" s="98">
        <f>BK574-BL574</f>
        <v>0</v>
      </c>
      <c r="BO574" s="98" t="str">
        <f>E574</f>
        <v>やまむら　かん</v>
      </c>
    </row>
    <row r="575" spans="1:67" ht="20.100000000000001" hidden="1" customHeight="1">
      <c r="A575" s="62">
        <v>573</v>
      </c>
      <c r="B575" s="73" t="s">
        <v>325</v>
      </c>
      <c r="C575" s="65" t="s">
        <v>1583</v>
      </c>
      <c r="D575" s="62" t="s">
        <v>1109</v>
      </c>
      <c r="E575" s="62" t="s">
        <v>1594</v>
      </c>
      <c r="F575" s="62" t="s">
        <v>36</v>
      </c>
      <c r="G575" s="84">
        <v>30559</v>
      </c>
      <c r="H575" s="74">
        <f ca="1">DATEDIF($G575,TODAY(),"Y")</f>
        <v>40</v>
      </c>
      <c r="I575" s="82" t="str">
        <f ca="1">CHOOSE(DATEDIF(G575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75" s="62"/>
      <c r="K575" s="70"/>
      <c r="L575" s="1"/>
      <c r="M575" s="28" t="str">
        <f>IF(L575="","",VLOOKUP(L575,評価表!$B$2:$C$15,2))</f>
        <v/>
      </c>
      <c r="N575" s="1"/>
      <c r="O575" s="28" t="s">
        <v>1634</v>
      </c>
      <c r="P575" s="1"/>
      <c r="Q575" s="28" t="s">
        <v>1634</v>
      </c>
      <c r="R575" s="37"/>
      <c r="S575" s="1"/>
      <c r="T575" s="28" t="s">
        <v>1634</v>
      </c>
      <c r="U575" s="1"/>
      <c r="V575" s="28" t="s">
        <v>1634</v>
      </c>
      <c r="W575" s="1"/>
      <c r="X575" s="28" t="s">
        <v>1634</v>
      </c>
      <c r="Y575" s="1"/>
      <c r="Z575" s="28" t="s">
        <v>1634</v>
      </c>
      <c r="AA575" s="1"/>
      <c r="AB575" s="28" t="s">
        <v>1634</v>
      </c>
      <c r="AC575" s="37"/>
      <c r="AD575" s="1"/>
      <c r="AE575" s="28" t="s">
        <v>1634</v>
      </c>
      <c r="AF575" s="1"/>
      <c r="AG575" s="28" t="s">
        <v>1634</v>
      </c>
      <c r="AH575" s="1"/>
      <c r="AI575" s="28" t="s">
        <v>1634</v>
      </c>
      <c r="AJ575" s="1"/>
      <c r="AK575" s="28" t="s">
        <v>1634</v>
      </c>
      <c r="AL575" s="1"/>
      <c r="AM575" s="28" t="s">
        <v>1634</v>
      </c>
      <c r="AN575" s="37"/>
      <c r="AO575" s="1"/>
      <c r="AP575" s="28" t="s">
        <v>1634</v>
      </c>
      <c r="AQ575" s="36"/>
      <c r="AR575" s="28" t="s">
        <v>1634</v>
      </c>
      <c r="AS575" s="36" t="str">
        <f>IF(AR575="","",VLOOKUP(AR575,評価表!$B$2:$C$15,2))</f>
        <v/>
      </c>
      <c r="AT575" s="28" t="s">
        <v>1634</v>
      </c>
      <c r="AU575" s="36" t="str">
        <f>IF(AT575="","",VLOOKUP(AT575,評価表!$B$2:$C$15,2))</f>
        <v/>
      </c>
      <c r="AV575" s="28" t="s">
        <v>1634</v>
      </c>
      <c r="AW575" s="37"/>
      <c r="AX575" s="36" t="str">
        <f>IF(AV575="","",VLOOKUP(AV575,評価表!$B$2:$C$15,2))</f>
        <v/>
      </c>
      <c r="AY575" s="28" t="s">
        <v>1634</v>
      </c>
      <c r="AZ575" s="36" t="str">
        <f>IF(AY575="","",VLOOKUP(AY575,評価表!$B$2:$C$15,2))</f>
        <v/>
      </c>
      <c r="BA575" s="28" t="s">
        <v>1634</v>
      </c>
      <c r="BB575" s="36" t="str">
        <f>IF(BA575="","",VLOOKUP(BA575,評価表!$B$2:$C$15,2))</f>
        <v/>
      </c>
      <c r="BC575" s="28" t="s">
        <v>1634</v>
      </c>
      <c r="BD575" s="36" t="str">
        <f>IF(BC575="","",VLOOKUP(BC575,評価表!$B$2:$C$15,2))</f>
        <v/>
      </c>
      <c r="BE575" s="28" t="s">
        <v>1634</v>
      </c>
      <c r="BF575" s="36" t="str">
        <f>IF(BE575="","",VLOOKUP(BE575,評価表!$B$2:$C$15,2))</f>
        <v/>
      </c>
      <c r="BG575" s="37"/>
      <c r="BH575" s="36"/>
      <c r="BI575" s="36"/>
      <c r="BJ575" s="36"/>
      <c r="BK575" s="98">
        <f>MAX(L575:BJ575)</f>
        <v>0</v>
      </c>
      <c r="BL575" s="98">
        <f>MIN(L575:BK575)</f>
        <v>0</v>
      </c>
      <c r="BM575" s="81" t="e">
        <f>IF(BL575="","",VLOOKUP(BL575,評価表!$B$3:$C$15,2))</f>
        <v>#N/A</v>
      </c>
      <c r="BN575" s="98">
        <f>BK575-BL575</f>
        <v>0</v>
      </c>
      <c r="BO575" s="98" t="str">
        <f>E575</f>
        <v>せきねしおり</v>
      </c>
    </row>
    <row r="576" spans="1:67" ht="20.100000000000001" hidden="1" customHeight="1">
      <c r="A576" s="62">
        <v>574</v>
      </c>
      <c r="B576" s="73" t="s">
        <v>325</v>
      </c>
      <c r="C576" s="65" t="s">
        <v>1585</v>
      </c>
      <c r="D576" s="62" t="s">
        <v>1109</v>
      </c>
      <c r="E576" s="62" t="s">
        <v>1595</v>
      </c>
      <c r="F576" s="62" t="s">
        <v>32</v>
      </c>
      <c r="G576" s="84">
        <v>41048</v>
      </c>
      <c r="H576" s="74">
        <f ca="1">DATEDIF($G576,TODAY(),"Y")</f>
        <v>12</v>
      </c>
      <c r="I576" s="82" t="str">
        <f ca="1">CHOOSE(DATEDIF(G576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76" s="62"/>
      <c r="K576" s="70"/>
      <c r="L576" s="1"/>
      <c r="M576" s="28" t="str">
        <f>IF(L576="","",VLOOKUP(L576,評価表!$B$2:$C$15,2))</f>
        <v/>
      </c>
      <c r="N576" s="1"/>
      <c r="O576" s="28" t="s">
        <v>1634</v>
      </c>
      <c r="P576" s="1"/>
      <c r="Q576" s="28" t="s">
        <v>1634</v>
      </c>
      <c r="R576" s="37"/>
      <c r="S576" s="1"/>
      <c r="T576" s="28" t="s">
        <v>1634</v>
      </c>
      <c r="U576" s="1"/>
      <c r="V576" s="28" t="s">
        <v>1634</v>
      </c>
      <c r="W576" s="1"/>
      <c r="X576" s="28" t="s">
        <v>1634</v>
      </c>
      <c r="Y576" s="1"/>
      <c r="Z576" s="28" t="s">
        <v>1634</v>
      </c>
      <c r="AA576" s="1"/>
      <c r="AB576" s="28" t="s">
        <v>1634</v>
      </c>
      <c r="AC576" s="37"/>
      <c r="AD576" s="1"/>
      <c r="AE576" s="28" t="s">
        <v>1634</v>
      </c>
      <c r="AF576" s="1"/>
      <c r="AG576" s="28" t="s">
        <v>1634</v>
      </c>
      <c r="AH576" s="1"/>
      <c r="AI576" s="28" t="s">
        <v>1634</v>
      </c>
      <c r="AJ576" s="1"/>
      <c r="AK576" s="28" t="s">
        <v>1634</v>
      </c>
      <c r="AL576" s="1"/>
      <c r="AM576" s="28" t="s">
        <v>1634</v>
      </c>
      <c r="AN576" s="37"/>
      <c r="AO576" s="1"/>
      <c r="AP576" s="28" t="s">
        <v>1634</v>
      </c>
      <c r="AQ576" s="36"/>
      <c r="AR576" s="28" t="s">
        <v>1634</v>
      </c>
      <c r="AS576" s="36" t="str">
        <f>IF(AR576="","",VLOOKUP(AR576,評価表!$B$2:$C$15,2))</f>
        <v/>
      </c>
      <c r="AT576" s="28" t="s">
        <v>1634</v>
      </c>
      <c r="AU576" s="36" t="str">
        <f>IF(AT576="","",VLOOKUP(AT576,評価表!$B$2:$C$15,2))</f>
        <v/>
      </c>
      <c r="AV576" s="28" t="s">
        <v>1634</v>
      </c>
      <c r="AW576" s="37"/>
      <c r="AX576" s="36" t="str">
        <f>IF(AV576="","",VLOOKUP(AV576,評価表!$B$2:$C$15,2))</f>
        <v/>
      </c>
      <c r="AY576" s="28" t="s">
        <v>1634</v>
      </c>
      <c r="AZ576" s="36" t="str">
        <f>IF(AY576="","",VLOOKUP(AY576,評価表!$B$2:$C$15,2))</f>
        <v/>
      </c>
      <c r="BA576" s="28" t="s">
        <v>1634</v>
      </c>
      <c r="BB576" s="36" t="str">
        <f>IF(BA576="","",VLOOKUP(BA576,評価表!$B$2:$C$15,2))</f>
        <v/>
      </c>
      <c r="BC576" s="28" t="s">
        <v>1634</v>
      </c>
      <c r="BD576" s="36" t="str">
        <f>IF(BC576="","",VLOOKUP(BC576,評価表!$B$2:$C$15,2))</f>
        <v/>
      </c>
      <c r="BE576" s="28" t="s">
        <v>1634</v>
      </c>
      <c r="BF576" s="36" t="str">
        <f>IF(BE576="","",VLOOKUP(BE576,評価表!$B$2:$C$15,2))</f>
        <v/>
      </c>
      <c r="BG576" s="37"/>
      <c r="BH576" s="36"/>
      <c r="BI576" s="36"/>
      <c r="BJ576" s="36"/>
      <c r="BK576" s="98">
        <f>MAX(L576:BJ576)</f>
        <v>0</v>
      </c>
      <c r="BL576" s="98">
        <f>MIN(L576:BK576)</f>
        <v>0</v>
      </c>
      <c r="BM576" s="81" t="e">
        <f>IF(BL576="","",VLOOKUP(BL576,評価表!$B$3:$C$15,2))</f>
        <v>#N/A</v>
      </c>
      <c r="BN576" s="98">
        <f>BK576-BL576</f>
        <v>0</v>
      </c>
      <c r="BO576" s="98" t="str">
        <f>E576</f>
        <v>せきね　ひろき</v>
      </c>
    </row>
    <row r="577" spans="1:67" ht="20.100000000000001" hidden="1" customHeight="1">
      <c r="A577" s="62">
        <v>575</v>
      </c>
      <c r="B577" s="73" t="s">
        <v>913</v>
      </c>
      <c r="C577" s="62" t="s">
        <v>1596</v>
      </c>
      <c r="D577" s="65" t="s">
        <v>915</v>
      </c>
      <c r="E577" s="62" t="s">
        <v>1597</v>
      </c>
      <c r="F577" s="62" t="s">
        <v>32</v>
      </c>
      <c r="G577" s="78">
        <v>42739</v>
      </c>
      <c r="H577" s="74">
        <f ca="1">DATEDIF($G577,TODAY(),"Y")</f>
        <v>7</v>
      </c>
      <c r="I577" s="82" t="str">
        <f ca="1">CHOOSE(DATEDIF(G577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77" s="62" t="s">
        <v>1575</v>
      </c>
      <c r="K577" s="70"/>
      <c r="L577" s="1"/>
      <c r="M577" s="28"/>
      <c r="N577" s="1"/>
      <c r="O577" s="28"/>
      <c r="P577" s="1"/>
      <c r="Q577" s="28"/>
      <c r="R577" s="37"/>
      <c r="S577" s="1"/>
      <c r="T577" s="28"/>
      <c r="U577" s="1"/>
      <c r="V577" s="28"/>
      <c r="W577" s="1"/>
      <c r="X577" s="28"/>
      <c r="Y577" s="1"/>
      <c r="Z577" s="28"/>
      <c r="AA577" s="1"/>
      <c r="AB577" s="28"/>
      <c r="AC577" s="37"/>
      <c r="AD577" s="1"/>
      <c r="AE577" s="28"/>
      <c r="AF577" s="1"/>
      <c r="AG577" s="28"/>
      <c r="AH577" s="1"/>
      <c r="AI577" s="28"/>
      <c r="AJ577" s="1"/>
      <c r="AK577" s="28"/>
      <c r="AL577" s="1"/>
      <c r="AM577" s="28"/>
      <c r="AN577" s="57"/>
      <c r="AO577" s="1"/>
      <c r="AP577" s="28"/>
      <c r="AQ577" s="36"/>
      <c r="AR577" s="28"/>
      <c r="AS577" s="1"/>
      <c r="AT577" s="28"/>
      <c r="AU577" s="1"/>
      <c r="AV577" s="28"/>
      <c r="AW577" s="37"/>
      <c r="AX577" s="1"/>
      <c r="AY577" s="28"/>
      <c r="AZ577" s="1"/>
      <c r="BA577" s="28"/>
      <c r="BB577" s="1"/>
      <c r="BC577" s="28"/>
      <c r="BD577" s="1"/>
      <c r="BE577" s="28"/>
      <c r="BF577" s="1"/>
      <c r="BG577" s="37"/>
      <c r="BH577" s="1"/>
      <c r="BI577" s="1"/>
      <c r="BJ577" s="1"/>
      <c r="BK577" s="98">
        <f>MAX(L577:BJ577)</f>
        <v>0</v>
      </c>
      <c r="BL577" s="98">
        <f>MIN(L577:BK577)</f>
        <v>0</v>
      </c>
      <c r="BM577" s="81" t="e">
        <f>IF(BL577="","",VLOOKUP(BL577,評価表!$B$3:$C$15,2))</f>
        <v>#N/A</v>
      </c>
      <c r="BN577" s="98">
        <f>BK577-BL577</f>
        <v>0</v>
      </c>
      <c r="BO577" s="98" t="str">
        <f>E577</f>
        <v>せきやま　ひかる</v>
      </c>
    </row>
    <row r="578" spans="1:67" ht="20.100000000000001" hidden="1" customHeight="1">
      <c r="A578" s="62">
        <v>576</v>
      </c>
      <c r="B578" s="73" t="s">
        <v>325</v>
      </c>
      <c r="C578" s="65" t="s">
        <v>1598</v>
      </c>
      <c r="D578" s="62" t="s">
        <v>1109</v>
      </c>
      <c r="E578" s="62" t="s">
        <v>1599</v>
      </c>
      <c r="F578" s="62" t="s">
        <v>32</v>
      </c>
      <c r="G578" s="84">
        <v>41754</v>
      </c>
      <c r="H578" s="74">
        <f ca="1">DATEDIF($G578,TODAY(),"Y")</f>
        <v>10</v>
      </c>
      <c r="I578" s="82" t="str">
        <f ca="1">CHOOSE(DATEDIF(G578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78" s="62"/>
      <c r="K578" s="70"/>
      <c r="L578" s="1"/>
      <c r="M578" s="28" t="str">
        <f>IF(L578="","",VLOOKUP(L578,評価表!$B$2:$C$15,2))</f>
        <v/>
      </c>
      <c r="N578" s="1"/>
      <c r="O578" s="28" t="s">
        <v>1634</v>
      </c>
      <c r="P578" s="1"/>
      <c r="Q578" s="28" t="s">
        <v>1634</v>
      </c>
      <c r="R578" s="37"/>
      <c r="S578" s="1"/>
      <c r="T578" s="28" t="s">
        <v>1634</v>
      </c>
      <c r="U578" s="1"/>
      <c r="V578" s="28" t="s">
        <v>1634</v>
      </c>
      <c r="W578" s="1"/>
      <c r="X578" s="28" t="s">
        <v>1634</v>
      </c>
      <c r="Y578" s="1"/>
      <c r="Z578" s="28" t="s">
        <v>1634</v>
      </c>
      <c r="AA578" s="1"/>
      <c r="AB578" s="28" t="s">
        <v>1634</v>
      </c>
      <c r="AC578" s="37"/>
      <c r="AD578" s="1"/>
      <c r="AE578" s="28" t="s">
        <v>1634</v>
      </c>
      <c r="AF578" s="1"/>
      <c r="AG578" s="28" t="s">
        <v>1634</v>
      </c>
      <c r="AH578" s="1"/>
      <c r="AI578" s="28" t="s">
        <v>1634</v>
      </c>
      <c r="AJ578" s="1"/>
      <c r="AK578" s="28" t="s">
        <v>1634</v>
      </c>
      <c r="AL578" s="1"/>
      <c r="AM578" s="28" t="s">
        <v>1634</v>
      </c>
      <c r="AN578" s="37"/>
      <c r="AO578" s="1"/>
      <c r="AP578" s="28" t="s">
        <v>1634</v>
      </c>
      <c r="AQ578" s="36"/>
      <c r="AR578" s="28" t="s">
        <v>1634</v>
      </c>
      <c r="AS578" s="36" t="str">
        <f>IF(AR578="","",VLOOKUP(AR578,評価表!$B$2:$C$15,2))</f>
        <v/>
      </c>
      <c r="AT578" s="28" t="s">
        <v>1634</v>
      </c>
      <c r="AU578" s="36" t="str">
        <f>IF(AT578="","",VLOOKUP(AT578,評価表!$B$2:$C$15,2))</f>
        <v/>
      </c>
      <c r="AV578" s="28" t="s">
        <v>1634</v>
      </c>
      <c r="AW578" s="37"/>
      <c r="AX578" s="36" t="str">
        <f>IF(AV578="","",VLOOKUP(AV578,評価表!$B$2:$C$15,2))</f>
        <v/>
      </c>
      <c r="AY578" s="28" t="s">
        <v>1634</v>
      </c>
      <c r="AZ578" s="36" t="str">
        <f>IF(AY578="","",VLOOKUP(AY578,評価表!$B$2:$C$15,2))</f>
        <v/>
      </c>
      <c r="BA578" s="28" t="s">
        <v>1634</v>
      </c>
      <c r="BB578" s="36" t="str">
        <f>IF(BA578="","",VLOOKUP(BA578,評価表!$B$2:$C$15,2))</f>
        <v/>
      </c>
      <c r="BC578" s="28" t="s">
        <v>1634</v>
      </c>
      <c r="BD578" s="36" t="str">
        <f>IF(BC578="","",VLOOKUP(BC578,評価表!$B$2:$C$15,2))</f>
        <v/>
      </c>
      <c r="BE578" s="28" t="s">
        <v>1634</v>
      </c>
      <c r="BF578" s="36" t="str">
        <f>IF(BE578="","",VLOOKUP(BE578,評価表!$B$2:$C$15,2))</f>
        <v/>
      </c>
      <c r="BG578" s="37"/>
      <c r="BH578" s="36"/>
      <c r="BI578" s="36"/>
      <c r="BJ578" s="36"/>
      <c r="BK578" s="98">
        <f>MAX(L578:BJ578)</f>
        <v>0</v>
      </c>
      <c r="BL578" s="98">
        <f>MIN(L578:BK578)</f>
        <v>0</v>
      </c>
      <c r="BM578" s="81" t="e">
        <f>IF(BL578="","",VLOOKUP(BL578,評価表!$B$3:$C$15,2))</f>
        <v>#N/A</v>
      </c>
      <c r="BN578" s="98">
        <f>BK578-BL578</f>
        <v>0</v>
      </c>
      <c r="BO578" s="98" t="str">
        <f>E578</f>
        <v>ロウエイセイ</v>
      </c>
    </row>
    <row r="579" spans="1:67" ht="20.100000000000001" hidden="1" customHeight="1">
      <c r="A579" s="62">
        <v>577</v>
      </c>
      <c r="B579" s="73" t="s">
        <v>325</v>
      </c>
      <c r="C579" s="65" t="s">
        <v>1600</v>
      </c>
      <c r="D579" s="62" t="s">
        <v>1109</v>
      </c>
      <c r="E579" s="62" t="s">
        <v>1601</v>
      </c>
      <c r="F579" s="62" t="s">
        <v>32</v>
      </c>
      <c r="G579" s="84">
        <v>31336</v>
      </c>
      <c r="H579" s="74">
        <f ca="1">DATEDIF($G579,TODAY(),"Y")</f>
        <v>38</v>
      </c>
      <c r="I579" s="82" t="str">
        <f ca="1">CHOOSE(DATEDIF(G579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79" s="62"/>
      <c r="K579" s="70"/>
      <c r="L579" s="1"/>
      <c r="M579" s="28" t="str">
        <f>IF(L579="","",VLOOKUP(L579,評価表!$B$2:$C$15,2))</f>
        <v/>
      </c>
      <c r="N579" s="1"/>
      <c r="O579" s="28" t="s">
        <v>1634</v>
      </c>
      <c r="P579" s="1"/>
      <c r="Q579" s="28" t="s">
        <v>1634</v>
      </c>
      <c r="R579" s="37"/>
      <c r="S579" s="1"/>
      <c r="T579" s="28" t="s">
        <v>1634</v>
      </c>
      <c r="U579" s="1"/>
      <c r="V579" s="28" t="s">
        <v>1634</v>
      </c>
      <c r="W579" s="1"/>
      <c r="X579" s="28" t="s">
        <v>1634</v>
      </c>
      <c r="Y579" s="1"/>
      <c r="Z579" s="28" t="s">
        <v>1634</v>
      </c>
      <c r="AA579" s="1"/>
      <c r="AB579" s="28" t="s">
        <v>1634</v>
      </c>
      <c r="AC579" s="37"/>
      <c r="AD579" s="1"/>
      <c r="AE579" s="28" t="s">
        <v>1634</v>
      </c>
      <c r="AF579" s="1"/>
      <c r="AG579" s="28" t="s">
        <v>1634</v>
      </c>
      <c r="AH579" s="1"/>
      <c r="AI579" s="28" t="s">
        <v>1634</v>
      </c>
      <c r="AJ579" s="1"/>
      <c r="AK579" s="28" t="s">
        <v>1634</v>
      </c>
      <c r="AL579" s="1"/>
      <c r="AM579" s="28" t="s">
        <v>1634</v>
      </c>
      <c r="AN579" s="37"/>
      <c r="AO579" s="1"/>
      <c r="AP579" s="28" t="s">
        <v>1634</v>
      </c>
      <c r="AQ579" s="36"/>
      <c r="AR579" s="28" t="s">
        <v>1634</v>
      </c>
      <c r="AS579" s="36" t="str">
        <f>IF(AR579="","",VLOOKUP(AR579,評価表!$B$2:$C$15,2))</f>
        <v/>
      </c>
      <c r="AT579" s="28" t="s">
        <v>1634</v>
      </c>
      <c r="AU579" s="36" t="str">
        <f>IF(AT579="","",VLOOKUP(AT579,評価表!$B$2:$C$15,2))</f>
        <v/>
      </c>
      <c r="AV579" s="28" t="s">
        <v>1634</v>
      </c>
      <c r="AW579" s="37"/>
      <c r="AX579" s="36" t="str">
        <f>IF(AV579="","",VLOOKUP(AV579,評価表!$B$2:$C$15,2))</f>
        <v/>
      </c>
      <c r="AY579" s="28" t="s">
        <v>1634</v>
      </c>
      <c r="AZ579" s="36" t="str">
        <f>IF(AY579="","",VLOOKUP(AY579,評価表!$B$2:$C$15,2))</f>
        <v/>
      </c>
      <c r="BA579" s="28" t="s">
        <v>1634</v>
      </c>
      <c r="BB579" s="36" t="str">
        <f>IF(BA579="","",VLOOKUP(BA579,評価表!$B$2:$C$15,2))</f>
        <v/>
      </c>
      <c r="BC579" s="28" t="s">
        <v>1634</v>
      </c>
      <c r="BD579" s="36" t="str">
        <f>IF(BC579="","",VLOOKUP(BC579,評価表!$B$2:$C$15,2))</f>
        <v/>
      </c>
      <c r="BE579" s="28" t="s">
        <v>1634</v>
      </c>
      <c r="BF579" s="36" t="str">
        <f>IF(BE579="","",VLOOKUP(BE579,評価表!$B$2:$C$15,2))</f>
        <v/>
      </c>
      <c r="BG579" s="37"/>
      <c r="BH579" s="36"/>
      <c r="BI579" s="36"/>
      <c r="BJ579" s="36"/>
      <c r="BK579" s="98">
        <f>MAX(L579:BJ579)</f>
        <v>0</v>
      </c>
      <c r="BL579" s="98">
        <f>MIN(L579:BK579)</f>
        <v>0</v>
      </c>
      <c r="BM579" s="81" t="e">
        <f>IF(BL579="","",VLOOKUP(BL579,評価表!$B$3:$C$15,2))</f>
        <v>#N/A</v>
      </c>
      <c r="BN579" s="98">
        <f>BK579-BL579</f>
        <v>0</v>
      </c>
      <c r="BO579" s="98" t="str">
        <f>E579</f>
        <v>ロウカンギョウ</v>
      </c>
    </row>
    <row r="580" spans="1:67" ht="20.100000000000001" hidden="1" customHeight="1">
      <c r="A580" s="62">
        <v>578</v>
      </c>
      <c r="B580" s="73" t="s">
        <v>325</v>
      </c>
      <c r="C580" s="74" t="s">
        <v>1602</v>
      </c>
      <c r="D580" s="80" t="s">
        <v>150</v>
      </c>
      <c r="E580" s="62" t="s">
        <v>1603</v>
      </c>
      <c r="F580" s="62" t="s">
        <v>36</v>
      </c>
      <c r="G580" s="78">
        <v>41974</v>
      </c>
      <c r="H580" s="74">
        <f ca="1">DATEDIF($G580,TODAY(),"Y")</f>
        <v>9</v>
      </c>
      <c r="I580" s="82" t="str">
        <f ca="1">CHOOSE(DATEDIF(G580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80" s="62" t="s">
        <v>730</v>
      </c>
      <c r="K580" s="70"/>
      <c r="L580" s="1"/>
      <c r="M580" s="28"/>
      <c r="N580" s="1"/>
      <c r="O580" s="28"/>
      <c r="P580" s="1"/>
      <c r="Q580" s="28"/>
      <c r="R580" s="37"/>
      <c r="S580" s="1"/>
      <c r="T580" s="28"/>
      <c r="U580" s="1"/>
      <c r="V580" s="28"/>
      <c r="W580" s="1"/>
      <c r="X580" s="28"/>
      <c r="Y580" s="1"/>
      <c r="Z580" s="28"/>
      <c r="AA580" s="1"/>
      <c r="AB580" s="28"/>
      <c r="AC580" s="37"/>
      <c r="AD580" s="1"/>
      <c r="AE580" s="28"/>
      <c r="AF580" s="1"/>
      <c r="AG580" s="28"/>
      <c r="AH580" s="1"/>
      <c r="AI580" s="28"/>
      <c r="AJ580" s="1"/>
      <c r="AK580" s="28"/>
      <c r="AL580" s="1"/>
      <c r="AM580" s="28"/>
      <c r="AN580" s="57"/>
      <c r="AO580" s="1"/>
      <c r="AP580" s="28"/>
      <c r="AQ580" s="36"/>
      <c r="AR580" s="28"/>
      <c r="AS580" s="1"/>
      <c r="AT580" s="28"/>
      <c r="AU580" s="1"/>
      <c r="AV580" s="28"/>
      <c r="AW580" s="37"/>
      <c r="AX580" s="1"/>
      <c r="AY580" s="28"/>
      <c r="AZ580" s="1"/>
      <c r="BA580" s="28"/>
      <c r="BB580" s="1"/>
      <c r="BC580" s="28"/>
      <c r="BD580" s="1"/>
      <c r="BE580" s="28"/>
      <c r="BF580" s="1"/>
      <c r="BG580" s="37"/>
      <c r="BH580" s="1"/>
      <c r="BI580" s="1"/>
      <c r="BJ580" s="1"/>
      <c r="BK580" s="98">
        <f>MAX(L580:BJ580)</f>
        <v>0</v>
      </c>
      <c r="BL580" s="98">
        <f>MIN(L580:BK580)</f>
        <v>0</v>
      </c>
      <c r="BM580" s="81" t="e">
        <f>IF(BL580="","",VLOOKUP(BL580,評価表!$B$3:$C$15,2))</f>
        <v>#N/A</v>
      </c>
      <c r="BN580" s="98">
        <f>BK580-BL580</f>
        <v>0</v>
      </c>
      <c r="BO580" s="98" t="str">
        <f>E580</f>
        <v>いのうえゆき</v>
      </c>
    </row>
    <row r="581" spans="1:67" ht="20.100000000000001" hidden="1" customHeight="1">
      <c r="A581" s="62">
        <v>579</v>
      </c>
      <c r="B581" s="73" t="s">
        <v>325</v>
      </c>
      <c r="C581" s="74" t="s">
        <v>1604</v>
      </c>
      <c r="D581" s="80" t="s">
        <v>556</v>
      </c>
      <c r="E581" s="62" t="s">
        <v>1605</v>
      </c>
      <c r="F581" s="62" t="s">
        <v>36</v>
      </c>
      <c r="G581" s="84">
        <v>43217</v>
      </c>
      <c r="H581" s="74">
        <f ca="1">DATEDIF($G581,TODAY(),"Y")</f>
        <v>6</v>
      </c>
      <c r="I581" s="82" t="str">
        <f ca="1">CHOOSE(DATEDIF(G581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581" s="62" t="s">
        <v>1606</v>
      </c>
      <c r="K581" s="70"/>
      <c r="L581" s="1"/>
      <c r="M581" s="28" t="str">
        <f>IF(L581="","",VLOOKUP(L581,評価表!$B$2:$C$15,2))</f>
        <v/>
      </c>
      <c r="N581" s="1"/>
      <c r="O581" s="28" t="s">
        <v>1634</v>
      </c>
      <c r="P581" s="1"/>
      <c r="Q581" s="28" t="s">
        <v>1634</v>
      </c>
      <c r="R581" s="37"/>
      <c r="S581" s="1"/>
      <c r="T581" s="28" t="s">
        <v>1634</v>
      </c>
      <c r="U581" s="1"/>
      <c r="V581" s="28" t="s">
        <v>1634</v>
      </c>
      <c r="W581" s="1"/>
      <c r="X581" s="28" t="s">
        <v>1634</v>
      </c>
      <c r="Y581" s="1"/>
      <c r="Z581" s="28" t="s">
        <v>1634</v>
      </c>
      <c r="AA581" s="1"/>
      <c r="AB581" s="28" t="s">
        <v>1634</v>
      </c>
      <c r="AC581" s="37"/>
      <c r="AD581" s="1"/>
      <c r="AE581" s="28" t="s">
        <v>1634</v>
      </c>
      <c r="AF581" s="1"/>
      <c r="AG581" s="28" t="s">
        <v>1634</v>
      </c>
      <c r="AH581" s="1"/>
      <c r="AI581" s="28" t="s">
        <v>1634</v>
      </c>
      <c r="AJ581" s="1"/>
      <c r="AK581" s="28" t="s">
        <v>1634</v>
      </c>
      <c r="AL581" s="1"/>
      <c r="AM581" s="28" t="s">
        <v>1634</v>
      </c>
      <c r="AN581" s="37"/>
      <c r="AO581" s="1"/>
      <c r="AP581" s="28" t="s">
        <v>1634</v>
      </c>
      <c r="AQ581" s="36"/>
      <c r="AR581" s="28" t="s">
        <v>1634</v>
      </c>
      <c r="AS581" s="36" t="str">
        <f>IF(AR581="","",VLOOKUP(AR581,評価表!$B$2:$C$15,2))</f>
        <v/>
      </c>
      <c r="AT581" s="28" t="s">
        <v>1634</v>
      </c>
      <c r="AU581" s="36" t="str">
        <f>IF(AT581="","",VLOOKUP(AT581,評価表!$B$2:$C$15,2))</f>
        <v/>
      </c>
      <c r="AV581" s="28" t="s">
        <v>1634</v>
      </c>
      <c r="AW581" s="37"/>
      <c r="AX581" s="36" t="str">
        <f>IF(AV581="","",VLOOKUP(AV581,評価表!$B$2:$C$15,2))</f>
        <v/>
      </c>
      <c r="AY581" s="28" t="s">
        <v>1634</v>
      </c>
      <c r="AZ581" s="36" t="str">
        <f>IF(AY581="","",VLOOKUP(AY581,評価表!$B$2:$C$15,2))</f>
        <v/>
      </c>
      <c r="BA581" s="28" t="s">
        <v>1634</v>
      </c>
      <c r="BB581" s="36" t="str">
        <f>IF(BA581="","",VLOOKUP(BA581,評価表!$B$2:$C$15,2))</f>
        <v/>
      </c>
      <c r="BC581" s="28" t="s">
        <v>1634</v>
      </c>
      <c r="BD581" s="36" t="str">
        <f>IF(BC581="","",VLOOKUP(BC581,評価表!$B$2:$C$15,2))</f>
        <v/>
      </c>
      <c r="BE581" s="28" t="s">
        <v>1634</v>
      </c>
      <c r="BF581" s="36" t="str">
        <f>IF(BE581="","",VLOOKUP(BE581,評価表!$B$2:$C$15,2))</f>
        <v/>
      </c>
      <c r="BG581" s="37"/>
      <c r="BH581" s="36"/>
      <c r="BI581" s="36"/>
      <c r="BJ581" s="36"/>
      <c r="BK581" s="98">
        <f>MAX(L581:BJ581)</f>
        <v>0</v>
      </c>
      <c r="BL581" s="98">
        <f>MIN(L581:BK581)</f>
        <v>0</v>
      </c>
      <c r="BM581" s="81" t="e">
        <f>IF(BL581="","",VLOOKUP(BL581,評価表!$B$3:$C$15,2))</f>
        <v>#N/A</v>
      </c>
      <c r="BN581" s="98">
        <f>BK581-BL581</f>
        <v>0</v>
      </c>
      <c r="BO581" s="98" t="str">
        <f>E581</f>
        <v>おかむら　なのは</v>
      </c>
    </row>
    <row r="582" spans="1:67" ht="20.100000000000001" hidden="1" customHeight="1">
      <c r="A582" s="62">
        <v>580</v>
      </c>
      <c r="B582" s="73" t="s">
        <v>325</v>
      </c>
      <c r="C582" s="65" t="s">
        <v>1607</v>
      </c>
      <c r="D582" s="62" t="s">
        <v>1109</v>
      </c>
      <c r="E582" s="62" t="s">
        <v>1608</v>
      </c>
      <c r="F582" s="62" t="s">
        <v>36</v>
      </c>
      <c r="G582" s="84">
        <v>41862</v>
      </c>
      <c r="H582" s="74">
        <f ca="1">DATEDIF($G582,TODAY(),"Y")</f>
        <v>9</v>
      </c>
      <c r="I582" s="82" t="str">
        <f ca="1">CHOOSE(DATEDIF(G582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82" s="62"/>
      <c r="K582" s="70"/>
      <c r="L582" s="1"/>
      <c r="M582" s="28" t="str">
        <f>IF(L582="","",VLOOKUP(L582,評価表!$B$2:$C$15,2))</f>
        <v/>
      </c>
      <c r="N582" s="1"/>
      <c r="O582" s="28" t="s">
        <v>1634</v>
      </c>
      <c r="P582" s="1"/>
      <c r="Q582" s="28" t="s">
        <v>1634</v>
      </c>
      <c r="R582" s="37"/>
      <c r="S582" s="1"/>
      <c r="T582" s="28" t="s">
        <v>1634</v>
      </c>
      <c r="U582" s="1"/>
      <c r="V582" s="28" t="s">
        <v>1634</v>
      </c>
      <c r="W582" s="1"/>
      <c r="X582" s="28" t="s">
        <v>1634</v>
      </c>
      <c r="Y582" s="1"/>
      <c r="Z582" s="28" t="s">
        <v>1634</v>
      </c>
      <c r="AA582" s="1"/>
      <c r="AB582" s="28" t="s">
        <v>1634</v>
      </c>
      <c r="AC582" s="37"/>
      <c r="AD582" s="1"/>
      <c r="AE582" s="28" t="s">
        <v>1634</v>
      </c>
      <c r="AF582" s="1"/>
      <c r="AG582" s="28" t="s">
        <v>1634</v>
      </c>
      <c r="AH582" s="1"/>
      <c r="AI582" s="28" t="s">
        <v>1634</v>
      </c>
      <c r="AJ582" s="1"/>
      <c r="AK582" s="28" t="s">
        <v>1634</v>
      </c>
      <c r="AL582" s="1"/>
      <c r="AM582" s="28" t="s">
        <v>1634</v>
      </c>
      <c r="AN582" s="37"/>
      <c r="AO582" s="1"/>
      <c r="AP582" s="28" t="s">
        <v>1634</v>
      </c>
      <c r="AQ582" s="36"/>
      <c r="AR582" s="28" t="s">
        <v>1634</v>
      </c>
      <c r="AS582" s="36" t="str">
        <f>IF(AR582="","",VLOOKUP(AR582,評価表!$B$2:$C$15,2))</f>
        <v/>
      </c>
      <c r="AT582" s="28" t="s">
        <v>1634</v>
      </c>
      <c r="AU582" s="36" t="str">
        <f>IF(AT582="","",VLOOKUP(AT582,評価表!$B$2:$C$15,2))</f>
        <v/>
      </c>
      <c r="AV582" s="28" t="s">
        <v>1634</v>
      </c>
      <c r="AW582" s="37"/>
      <c r="AX582" s="36" t="str">
        <f>IF(AV582="","",VLOOKUP(AV582,評価表!$B$2:$C$15,2))</f>
        <v/>
      </c>
      <c r="AY582" s="28" t="s">
        <v>1634</v>
      </c>
      <c r="AZ582" s="36" t="str">
        <f>IF(AY582="","",VLOOKUP(AY582,評価表!$B$2:$C$15,2))</f>
        <v/>
      </c>
      <c r="BA582" s="28" t="s">
        <v>1634</v>
      </c>
      <c r="BB582" s="36" t="str">
        <f>IF(BA582="","",VLOOKUP(BA582,評価表!$B$2:$C$15,2))</f>
        <v/>
      </c>
      <c r="BC582" s="28" t="s">
        <v>1634</v>
      </c>
      <c r="BD582" s="36" t="str">
        <f>IF(BC582="","",VLOOKUP(BC582,評価表!$B$2:$C$15,2))</f>
        <v/>
      </c>
      <c r="BE582" s="28" t="s">
        <v>1634</v>
      </c>
      <c r="BF582" s="36" t="str">
        <f>IF(BE582="","",VLOOKUP(BE582,評価表!$B$2:$C$15,2))</f>
        <v/>
      </c>
      <c r="BG582" s="37"/>
      <c r="BH582" s="36"/>
      <c r="BI582" s="36"/>
      <c r="BJ582" s="36"/>
      <c r="BK582" s="98">
        <f>MAX(L582:BJ582)</f>
        <v>0</v>
      </c>
      <c r="BL582" s="98">
        <f>MIN(L582:BK582)</f>
        <v>0</v>
      </c>
      <c r="BM582" s="81" t="e">
        <f>IF(BL582="","",VLOOKUP(BL582,評価表!$B$3:$C$15,2))</f>
        <v>#N/A</v>
      </c>
      <c r="BN582" s="98">
        <f>BK582-BL582</f>
        <v>0</v>
      </c>
      <c r="BO582" s="98" t="str">
        <f>E582</f>
        <v>よしもと　さな</v>
      </c>
    </row>
    <row r="583" spans="1:67" ht="20.100000000000001" hidden="1" customHeight="1">
      <c r="A583" s="62">
        <v>581</v>
      </c>
      <c r="B583" s="73" t="s">
        <v>325</v>
      </c>
      <c r="C583" s="65" t="s">
        <v>1609</v>
      </c>
      <c r="D583" s="62" t="s">
        <v>1109</v>
      </c>
      <c r="E583" s="62" t="s">
        <v>1610</v>
      </c>
      <c r="F583" s="62" t="s">
        <v>32</v>
      </c>
      <c r="G583" s="84">
        <v>31080</v>
      </c>
      <c r="H583" s="74">
        <f ca="1">DATEDIF($G583,TODAY(),"Y")</f>
        <v>39</v>
      </c>
      <c r="I583" s="82" t="str">
        <f ca="1">CHOOSE(DATEDIF(G583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83" s="62"/>
      <c r="K583" s="70"/>
      <c r="L583" s="1"/>
      <c r="M583" s="28" t="str">
        <f>IF(L583="","",VLOOKUP(L583,評価表!$B$2:$C$15,2))</f>
        <v/>
      </c>
      <c r="N583" s="1"/>
      <c r="O583" s="28" t="s">
        <v>1634</v>
      </c>
      <c r="P583" s="1"/>
      <c r="Q583" s="28" t="s">
        <v>1634</v>
      </c>
      <c r="R583" s="37"/>
      <c r="S583" s="1"/>
      <c r="T583" s="28" t="s">
        <v>1634</v>
      </c>
      <c r="U583" s="1"/>
      <c r="V583" s="28" t="s">
        <v>1634</v>
      </c>
      <c r="W583" s="1"/>
      <c r="X583" s="28" t="s">
        <v>1634</v>
      </c>
      <c r="Y583" s="1"/>
      <c r="Z583" s="28" t="s">
        <v>1634</v>
      </c>
      <c r="AA583" s="1"/>
      <c r="AB583" s="28" t="s">
        <v>1634</v>
      </c>
      <c r="AC583" s="37"/>
      <c r="AD583" s="1"/>
      <c r="AE583" s="28" t="s">
        <v>1634</v>
      </c>
      <c r="AF583" s="1"/>
      <c r="AG583" s="28" t="s">
        <v>1634</v>
      </c>
      <c r="AH583" s="1"/>
      <c r="AI583" s="28" t="s">
        <v>1634</v>
      </c>
      <c r="AJ583" s="1"/>
      <c r="AK583" s="28" t="s">
        <v>1634</v>
      </c>
      <c r="AL583" s="1"/>
      <c r="AM583" s="28" t="s">
        <v>1634</v>
      </c>
      <c r="AN583" s="37"/>
      <c r="AO583" s="1"/>
      <c r="AP583" s="28" t="s">
        <v>1634</v>
      </c>
      <c r="AQ583" s="36"/>
      <c r="AR583" s="28" t="s">
        <v>1634</v>
      </c>
      <c r="AS583" s="36" t="str">
        <f>IF(AR583="","",VLOOKUP(AR583,評価表!$B$2:$C$15,2))</f>
        <v/>
      </c>
      <c r="AT583" s="28" t="s">
        <v>1634</v>
      </c>
      <c r="AU583" s="36" t="str">
        <f>IF(AT583="","",VLOOKUP(AT583,評価表!$B$2:$C$15,2))</f>
        <v/>
      </c>
      <c r="AV583" s="28" t="s">
        <v>1634</v>
      </c>
      <c r="AW583" s="37"/>
      <c r="AX583" s="36" t="str">
        <f>IF(AV583="","",VLOOKUP(AV583,評価表!$B$2:$C$15,2))</f>
        <v/>
      </c>
      <c r="AY583" s="28" t="s">
        <v>1634</v>
      </c>
      <c r="AZ583" s="36" t="str">
        <f>IF(AY583="","",VLOOKUP(AY583,評価表!$B$2:$C$15,2))</f>
        <v/>
      </c>
      <c r="BA583" s="28" t="s">
        <v>1634</v>
      </c>
      <c r="BB583" s="36" t="str">
        <f>IF(BA583="","",VLOOKUP(BA583,評価表!$B$2:$C$15,2))</f>
        <v/>
      </c>
      <c r="BC583" s="28" t="s">
        <v>1634</v>
      </c>
      <c r="BD583" s="36" t="str">
        <f>IF(BC583="","",VLOOKUP(BC583,評価表!$B$2:$C$15,2))</f>
        <v/>
      </c>
      <c r="BE583" s="28" t="s">
        <v>1634</v>
      </c>
      <c r="BF583" s="36" t="str">
        <f>IF(BE583="","",VLOOKUP(BE583,評価表!$B$2:$C$15,2))</f>
        <v/>
      </c>
      <c r="BG583" s="37"/>
      <c r="BH583" s="36"/>
      <c r="BI583" s="36"/>
      <c r="BJ583" s="36"/>
      <c r="BK583" s="98">
        <f>MAX(L583:BJ583)</f>
        <v>0</v>
      </c>
      <c r="BL583" s="98">
        <f>MIN(L583:BK583)</f>
        <v>0</v>
      </c>
      <c r="BM583" s="81" t="e">
        <f>IF(BL583="","",VLOOKUP(BL583,評価表!$B$3:$C$15,2))</f>
        <v>#N/A</v>
      </c>
      <c r="BN583" s="98">
        <f>BK583-BL583</f>
        <v>0</v>
      </c>
      <c r="BO583" s="98" t="str">
        <f>E583</f>
        <v>よしもと　けいすけ</v>
      </c>
    </row>
    <row r="584" spans="1:67" ht="20.100000000000001" hidden="1" customHeight="1">
      <c r="A584" s="62">
        <v>582</v>
      </c>
      <c r="B584" s="73" t="s">
        <v>325</v>
      </c>
      <c r="C584" s="74" t="s">
        <v>1611</v>
      </c>
      <c r="D584" s="80" t="s">
        <v>150</v>
      </c>
      <c r="E584" s="62" t="s">
        <v>1612</v>
      </c>
      <c r="F584" s="62" t="s">
        <v>36</v>
      </c>
      <c r="G584" s="78">
        <v>41896</v>
      </c>
      <c r="H584" s="74">
        <f ca="1">DATEDIF($G584,TODAY(),"Y")</f>
        <v>9</v>
      </c>
      <c r="I584" s="82" t="str">
        <f ca="1">CHOOSE(DATEDIF(G584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584" s="62" t="s">
        <v>730</v>
      </c>
      <c r="K584" s="70"/>
      <c r="L584" s="1"/>
      <c r="M584" s="28"/>
      <c r="N584" s="1"/>
      <c r="O584" s="28"/>
      <c r="P584" s="1"/>
      <c r="Q584" s="28"/>
      <c r="R584" s="37"/>
      <c r="S584" s="1"/>
      <c r="T584" s="28"/>
      <c r="U584" s="1"/>
      <c r="V584" s="28"/>
      <c r="W584" s="1"/>
      <c r="X584" s="28"/>
      <c r="Y584" s="1"/>
      <c r="Z584" s="28"/>
      <c r="AA584" s="1"/>
      <c r="AB584" s="28"/>
      <c r="AC584" s="37"/>
      <c r="AD584" s="1"/>
      <c r="AE584" s="28"/>
      <c r="AF584" s="1"/>
      <c r="AG584" s="28"/>
      <c r="AH584" s="1"/>
      <c r="AI584" s="28"/>
      <c r="AJ584" s="1"/>
      <c r="AK584" s="28"/>
      <c r="AL584" s="1"/>
      <c r="AM584" s="28"/>
      <c r="AN584" s="57"/>
      <c r="AO584" s="1"/>
      <c r="AP584" s="28"/>
      <c r="AQ584" s="36"/>
      <c r="AR584" s="28"/>
      <c r="AS584" s="1"/>
      <c r="AT584" s="28"/>
      <c r="AU584" s="1"/>
      <c r="AV584" s="28"/>
      <c r="AW584" s="37"/>
      <c r="AX584" s="1"/>
      <c r="AY584" s="28"/>
      <c r="AZ584" s="1"/>
      <c r="BA584" s="28"/>
      <c r="BB584" s="1"/>
      <c r="BC584" s="28"/>
      <c r="BD584" s="1"/>
      <c r="BE584" s="28"/>
      <c r="BF584" s="1"/>
      <c r="BG584" s="37"/>
      <c r="BH584" s="1"/>
      <c r="BI584" s="1"/>
      <c r="BJ584" s="1"/>
      <c r="BK584" s="98">
        <f>MAX(L584:BJ584)</f>
        <v>0</v>
      </c>
      <c r="BL584" s="98">
        <f>MIN(L584:BK584)</f>
        <v>0</v>
      </c>
      <c r="BM584" s="81" t="e">
        <f>IF(BL584="","",VLOOKUP(BL584,評価表!$B$3:$C$15,2))</f>
        <v>#N/A</v>
      </c>
      <c r="BN584" s="98">
        <f>BK584-BL584</f>
        <v>0</v>
      </c>
      <c r="BO584" s="98" t="str">
        <f>E584</f>
        <v>つのだ　すずか</v>
      </c>
    </row>
    <row r="585" spans="1:67" ht="20.100000000000001" customHeight="1">
      <c r="A585" s="62">
        <v>10041</v>
      </c>
      <c r="B585" s="73" t="s">
        <v>1781</v>
      </c>
      <c r="C585" s="74"/>
      <c r="D585" s="80"/>
      <c r="E585" s="62" t="s">
        <v>1765</v>
      </c>
      <c r="F585" s="98" t="s">
        <v>36</v>
      </c>
      <c r="G585" s="99">
        <v>42236</v>
      </c>
      <c r="H585" s="98">
        <v>8</v>
      </c>
      <c r="I585" s="98"/>
      <c r="J585" s="98"/>
      <c r="K585" s="69"/>
      <c r="L585" s="1"/>
      <c r="M585" s="28" t="str">
        <f>IF(L585="","",VLOOKUP(L585,評価表!$B$2:$C$15,2))</f>
        <v/>
      </c>
      <c r="N585" s="1"/>
      <c r="O585" s="28" t="s">
        <v>1634</v>
      </c>
      <c r="P585" s="1"/>
      <c r="Q585" s="28" t="s">
        <v>1634</v>
      </c>
      <c r="R585" s="57"/>
      <c r="S585" s="1"/>
      <c r="T585" s="28" t="s">
        <v>1634</v>
      </c>
      <c r="U585" s="1"/>
      <c r="V585" s="28" t="s">
        <v>1634</v>
      </c>
      <c r="W585" s="1"/>
      <c r="X585" s="28" t="s">
        <v>1634</v>
      </c>
      <c r="Y585" s="1"/>
      <c r="Z585" s="28" t="s">
        <v>1634</v>
      </c>
      <c r="AA585" s="1"/>
      <c r="AB585" s="28" t="s">
        <v>1634</v>
      </c>
      <c r="AC585" s="57"/>
      <c r="AD585" s="1"/>
      <c r="AE585" s="28" t="s">
        <v>1634</v>
      </c>
      <c r="AF585" s="1"/>
      <c r="AG585" s="28" t="s">
        <v>1634</v>
      </c>
      <c r="AH585" s="1"/>
      <c r="AI585" s="28" t="s">
        <v>1634</v>
      </c>
      <c r="AJ585" s="1"/>
      <c r="AK585" s="28" t="s">
        <v>1634</v>
      </c>
      <c r="AL585" s="1"/>
      <c r="AM585" s="28" t="s">
        <v>1634</v>
      </c>
      <c r="AN585" s="57"/>
      <c r="AO585" s="1"/>
      <c r="AP585" s="28" t="s">
        <v>1634</v>
      </c>
      <c r="AQ585" s="1"/>
      <c r="AR585" s="28" t="s">
        <v>1634</v>
      </c>
      <c r="AS585" s="1" t="str">
        <f>IF(AR585="","",VLOOKUP(AR585,評価表!$B$2:$C$15,2))</f>
        <v/>
      </c>
      <c r="AT585" s="28" t="s">
        <v>1634</v>
      </c>
      <c r="AU585" s="1" t="str">
        <f>IF(AT585="","",VLOOKUP(AT585,評価表!$B$2:$C$15,2))</f>
        <v/>
      </c>
      <c r="AV585" s="28" t="s">
        <v>1634</v>
      </c>
      <c r="AW585" s="57" t="s">
        <v>31</v>
      </c>
      <c r="AX585" s="1"/>
      <c r="AY585" s="28" t="s">
        <v>1634</v>
      </c>
      <c r="AZ585" s="1">
        <v>9.81</v>
      </c>
      <c r="BA585" s="28" t="s">
        <v>9</v>
      </c>
      <c r="BB585" s="1"/>
      <c r="BC585" s="28" t="s">
        <v>1634</v>
      </c>
      <c r="BD585" s="1" t="str">
        <f>IF(BC585="","",VLOOKUP(BC585,評価表!$B$2:$C$15,2))</f>
        <v/>
      </c>
      <c r="BE585" s="28" t="s">
        <v>1634</v>
      </c>
      <c r="BF585" s="1" t="str">
        <f>IF(BE585="","",VLOOKUP(BE585,評価表!$B$2:$C$15,2))</f>
        <v/>
      </c>
      <c r="BG585" s="57" t="s">
        <v>31</v>
      </c>
      <c r="BH585" s="1"/>
      <c r="BI585" s="1"/>
      <c r="BJ585" s="1"/>
      <c r="BK585" s="98">
        <f>MAX(L585:BJ585)</f>
        <v>9.81</v>
      </c>
      <c r="BL585" s="98">
        <f>MIN(L585:BK585)</f>
        <v>9.81</v>
      </c>
      <c r="BM585" s="81" t="str">
        <f>IF(BL585="","",VLOOKUP(BL585,評価表!$B$3:$C$15,2))</f>
        <v>☆６</v>
      </c>
      <c r="BN585" s="98">
        <f>BK585-BL585</f>
        <v>0</v>
      </c>
      <c r="BO585" s="98" t="str">
        <f>E585</f>
        <v>かわうち　ゆめ</v>
      </c>
    </row>
    <row r="586" spans="1:67" ht="20.100000000000001" hidden="1" customHeight="1">
      <c r="A586" s="62">
        <v>584</v>
      </c>
      <c r="B586" s="73" t="s">
        <v>325</v>
      </c>
      <c r="C586" s="74" t="s">
        <v>1615</v>
      </c>
      <c r="D586" s="80" t="s">
        <v>150</v>
      </c>
      <c r="E586" s="62" t="s">
        <v>1616</v>
      </c>
      <c r="F586" s="62" t="s">
        <v>32</v>
      </c>
      <c r="G586" s="78">
        <v>42288</v>
      </c>
      <c r="H586" s="74">
        <f ca="1">DATEDIF($G586,TODAY(),"Y")</f>
        <v>8</v>
      </c>
      <c r="I586" s="82" t="str">
        <f ca="1">CHOOSE(DATEDIF(G586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86" s="62" t="s">
        <v>730</v>
      </c>
      <c r="K586" s="70"/>
      <c r="L586" s="1"/>
      <c r="M586" s="28"/>
      <c r="N586" s="1"/>
      <c r="O586" s="28"/>
      <c r="P586" s="1"/>
      <c r="Q586" s="28"/>
      <c r="R586" s="37"/>
      <c r="S586" s="1"/>
      <c r="T586" s="28"/>
      <c r="U586" s="1"/>
      <c r="V586" s="28"/>
      <c r="W586" s="1"/>
      <c r="X586" s="28"/>
      <c r="Y586" s="1"/>
      <c r="Z586" s="28"/>
      <c r="AA586" s="1"/>
      <c r="AB586" s="28"/>
      <c r="AC586" s="37"/>
      <c r="AD586" s="1"/>
      <c r="AE586" s="28"/>
      <c r="AF586" s="1"/>
      <c r="AG586" s="28"/>
      <c r="AH586" s="1"/>
      <c r="AI586" s="28"/>
      <c r="AJ586" s="1"/>
      <c r="AK586" s="28"/>
      <c r="AL586" s="1"/>
      <c r="AM586" s="28"/>
      <c r="AN586" s="57"/>
      <c r="AO586" s="1"/>
      <c r="AP586" s="28"/>
      <c r="AQ586" s="36"/>
      <c r="AR586" s="28"/>
      <c r="AS586" s="1"/>
      <c r="AT586" s="28"/>
      <c r="AU586" s="1"/>
      <c r="AV586" s="28"/>
      <c r="AW586" s="37"/>
      <c r="AX586" s="1"/>
      <c r="AY586" s="28"/>
      <c r="AZ586" s="1"/>
      <c r="BA586" s="28"/>
      <c r="BB586" s="1"/>
      <c r="BC586" s="28"/>
      <c r="BD586" s="1"/>
      <c r="BE586" s="28"/>
      <c r="BF586" s="1"/>
      <c r="BG586" s="37"/>
      <c r="BH586" s="1"/>
      <c r="BI586" s="1"/>
      <c r="BJ586" s="1"/>
      <c r="BK586" s="98">
        <f>MAX(L586:BJ586)</f>
        <v>0</v>
      </c>
      <c r="BL586" s="98">
        <f>MIN(L586:BK586)</f>
        <v>0</v>
      </c>
      <c r="BM586" s="81" t="e">
        <f>IF(BL586="","",VLOOKUP(BL586,評価表!$B$3:$C$15,2))</f>
        <v>#N/A</v>
      </c>
      <c r="BN586" s="98">
        <f>BK586-BL586</f>
        <v>0</v>
      </c>
      <c r="BO586" s="98" t="str">
        <f>E586</f>
        <v>えがしらあつき</v>
      </c>
    </row>
    <row r="587" spans="1:67" ht="20.100000000000001" hidden="1" customHeight="1">
      <c r="A587" s="62">
        <v>585</v>
      </c>
      <c r="B587" s="73" t="s">
        <v>325</v>
      </c>
      <c r="C587" s="65" t="s">
        <v>1617</v>
      </c>
      <c r="D587" s="62" t="s">
        <v>1109</v>
      </c>
      <c r="E587" s="62" t="s">
        <v>1618</v>
      </c>
      <c r="F587" s="62" t="s">
        <v>32</v>
      </c>
      <c r="G587" s="84">
        <v>41241</v>
      </c>
      <c r="H587" s="74">
        <f ca="1">DATEDIF($G587,TODAY(),"Y")</f>
        <v>11</v>
      </c>
      <c r="I587" s="82" t="str">
        <f ca="1">CHOOSE(DATEDIF(G587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87" s="62"/>
      <c r="K587" s="70"/>
      <c r="L587" s="1"/>
      <c r="M587" s="28" t="str">
        <f>IF(L587="","",VLOOKUP(L587,評価表!$B$2:$C$15,2))</f>
        <v/>
      </c>
      <c r="N587" s="1"/>
      <c r="O587" s="28" t="s">
        <v>1634</v>
      </c>
      <c r="P587" s="1"/>
      <c r="Q587" s="28" t="s">
        <v>1634</v>
      </c>
      <c r="R587" s="37"/>
      <c r="S587" s="1"/>
      <c r="T587" s="28" t="s">
        <v>1634</v>
      </c>
      <c r="U587" s="1"/>
      <c r="V587" s="28" t="s">
        <v>1634</v>
      </c>
      <c r="W587" s="1"/>
      <c r="X587" s="28" t="s">
        <v>1634</v>
      </c>
      <c r="Y587" s="1"/>
      <c r="Z587" s="28" t="s">
        <v>1634</v>
      </c>
      <c r="AA587" s="1"/>
      <c r="AB587" s="28" t="s">
        <v>1634</v>
      </c>
      <c r="AC587" s="37"/>
      <c r="AD587" s="1"/>
      <c r="AE587" s="28" t="s">
        <v>1634</v>
      </c>
      <c r="AF587" s="1"/>
      <c r="AG587" s="28" t="s">
        <v>1634</v>
      </c>
      <c r="AH587" s="1"/>
      <c r="AI587" s="28" t="s">
        <v>1634</v>
      </c>
      <c r="AJ587" s="1"/>
      <c r="AK587" s="28" t="s">
        <v>1634</v>
      </c>
      <c r="AL587" s="1"/>
      <c r="AM587" s="28" t="s">
        <v>1634</v>
      </c>
      <c r="AN587" s="37"/>
      <c r="AO587" s="1"/>
      <c r="AP587" s="28" t="s">
        <v>1634</v>
      </c>
      <c r="AQ587" s="36"/>
      <c r="AR587" s="28" t="s">
        <v>1634</v>
      </c>
      <c r="AS587" s="36" t="str">
        <f>IF(AR587="","",VLOOKUP(AR587,評価表!$B$2:$C$15,2))</f>
        <v/>
      </c>
      <c r="AT587" s="28" t="s">
        <v>1634</v>
      </c>
      <c r="AU587" s="36" t="str">
        <f>IF(AT587="","",VLOOKUP(AT587,評価表!$B$2:$C$15,2))</f>
        <v/>
      </c>
      <c r="AV587" s="28" t="s">
        <v>1634</v>
      </c>
      <c r="AW587" s="37"/>
      <c r="AX587" s="36" t="str">
        <f>IF(AV587="","",VLOOKUP(AV587,評価表!$B$2:$C$15,2))</f>
        <v/>
      </c>
      <c r="AY587" s="28" t="s">
        <v>1634</v>
      </c>
      <c r="AZ587" s="36" t="str">
        <f>IF(AY587="","",VLOOKUP(AY587,評価表!$B$2:$C$15,2))</f>
        <v/>
      </c>
      <c r="BA587" s="28" t="s">
        <v>1634</v>
      </c>
      <c r="BB587" s="36" t="str">
        <f>IF(BA587="","",VLOOKUP(BA587,評価表!$B$2:$C$15,2))</f>
        <v/>
      </c>
      <c r="BC587" s="28" t="s">
        <v>1634</v>
      </c>
      <c r="BD587" s="36" t="str">
        <f>IF(BC587="","",VLOOKUP(BC587,評価表!$B$2:$C$15,2))</f>
        <v/>
      </c>
      <c r="BE587" s="28" t="s">
        <v>1634</v>
      </c>
      <c r="BF587" s="36" t="str">
        <f>IF(BE587="","",VLOOKUP(BE587,評価表!$B$2:$C$15,2))</f>
        <v/>
      </c>
      <c r="BG587" s="37"/>
      <c r="BH587" s="36"/>
      <c r="BI587" s="36"/>
      <c r="BJ587" s="36"/>
      <c r="BK587" s="98">
        <f>MAX(L587:BJ587)</f>
        <v>0</v>
      </c>
      <c r="BL587" s="98">
        <f>MIN(L587:BK587)</f>
        <v>0</v>
      </c>
      <c r="BM587" s="81" t="e">
        <f>IF(BL587="","",VLOOKUP(BL587,評価表!$B$3:$C$15,2))</f>
        <v>#N/A</v>
      </c>
      <c r="BN587" s="98">
        <f>BK587-BL587</f>
        <v>0</v>
      </c>
      <c r="BO587" s="98" t="str">
        <f>E587</f>
        <v>いとう　ゆうま</v>
      </c>
    </row>
    <row r="588" spans="1:67" ht="20.100000000000001" hidden="1" customHeight="1">
      <c r="A588" s="62">
        <v>586</v>
      </c>
      <c r="B588" s="73" t="s">
        <v>325</v>
      </c>
      <c r="C588" s="65" t="s">
        <v>1619</v>
      </c>
      <c r="D588" s="62" t="s">
        <v>1109</v>
      </c>
      <c r="E588" s="62" t="s">
        <v>1620</v>
      </c>
      <c r="F588" s="62" t="s">
        <v>32</v>
      </c>
      <c r="G588" s="84">
        <v>27413</v>
      </c>
      <c r="H588" s="74">
        <f ca="1">DATEDIF($G588,TODAY(),"Y")</f>
        <v>49</v>
      </c>
      <c r="I588" s="82" t="str">
        <f ca="1">CHOOSE(DATEDIF(G588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588" s="62"/>
      <c r="K588" s="70"/>
      <c r="L588" s="1"/>
      <c r="M588" s="28" t="str">
        <f>IF(L588="","",VLOOKUP(L588,評価表!$B$2:$C$15,2))</f>
        <v/>
      </c>
      <c r="N588" s="1"/>
      <c r="O588" s="28" t="s">
        <v>1634</v>
      </c>
      <c r="P588" s="1"/>
      <c r="Q588" s="28" t="s">
        <v>1634</v>
      </c>
      <c r="R588" s="37"/>
      <c r="S588" s="1"/>
      <c r="T588" s="28" t="s">
        <v>1634</v>
      </c>
      <c r="U588" s="1"/>
      <c r="V588" s="28" t="s">
        <v>1634</v>
      </c>
      <c r="W588" s="1"/>
      <c r="X588" s="28" t="s">
        <v>1634</v>
      </c>
      <c r="Y588" s="1"/>
      <c r="Z588" s="28" t="s">
        <v>1634</v>
      </c>
      <c r="AA588" s="1"/>
      <c r="AB588" s="28" t="s">
        <v>1634</v>
      </c>
      <c r="AC588" s="37"/>
      <c r="AD588" s="1"/>
      <c r="AE588" s="28" t="s">
        <v>1634</v>
      </c>
      <c r="AF588" s="1"/>
      <c r="AG588" s="28" t="s">
        <v>1634</v>
      </c>
      <c r="AH588" s="1"/>
      <c r="AI588" s="28" t="s">
        <v>1634</v>
      </c>
      <c r="AJ588" s="1"/>
      <c r="AK588" s="28" t="s">
        <v>1634</v>
      </c>
      <c r="AL588" s="1"/>
      <c r="AM588" s="28" t="s">
        <v>1634</v>
      </c>
      <c r="AN588" s="37"/>
      <c r="AO588" s="1"/>
      <c r="AP588" s="28" t="s">
        <v>1634</v>
      </c>
      <c r="AQ588" s="36"/>
      <c r="AR588" s="28" t="s">
        <v>1634</v>
      </c>
      <c r="AS588" s="36" t="str">
        <f>IF(AR588="","",VLOOKUP(AR588,評価表!$B$2:$C$15,2))</f>
        <v/>
      </c>
      <c r="AT588" s="28" t="s">
        <v>1634</v>
      </c>
      <c r="AU588" s="36" t="str">
        <f>IF(AT588="","",VLOOKUP(AT588,評価表!$B$2:$C$15,2))</f>
        <v/>
      </c>
      <c r="AV588" s="28" t="s">
        <v>1634</v>
      </c>
      <c r="AW588" s="37"/>
      <c r="AX588" s="36" t="str">
        <f>IF(AV588="","",VLOOKUP(AV588,評価表!$B$2:$C$15,2))</f>
        <v/>
      </c>
      <c r="AY588" s="28" t="s">
        <v>1634</v>
      </c>
      <c r="AZ588" s="36" t="str">
        <f>IF(AY588="","",VLOOKUP(AY588,評価表!$B$2:$C$15,2))</f>
        <v/>
      </c>
      <c r="BA588" s="28" t="s">
        <v>1634</v>
      </c>
      <c r="BB588" s="36" t="str">
        <f>IF(BA588="","",VLOOKUP(BA588,評価表!$B$2:$C$15,2))</f>
        <v/>
      </c>
      <c r="BC588" s="28" t="s">
        <v>1634</v>
      </c>
      <c r="BD588" s="36" t="str">
        <f>IF(BC588="","",VLOOKUP(BC588,評価表!$B$2:$C$15,2))</f>
        <v/>
      </c>
      <c r="BE588" s="28" t="s">
        <v>1634</v>
      </c>
      <c r="BF588" s="36" t="str">
        <f>IF(BE588="","",VLOOKUP(BE588,評価表!$B$2:$C$15,2))</f>
        <v/>
      </c>
      <c r="BG588" s="37"/>
      <c r="BH588" s="36"/>
      <c r="BI588" s="36"/>
      <c r="BJ588" s="36"/>
      <c r="BK588" s="98">
        <f>MAX(L588:BJ588)</f>
        <v>0</v>
      </c>
      <c r="BL588" s="98">
        <f>MIN(L588:BK588)</f>
        <v>0</v>
      </c>
      <c r="BM588" s="81" t="e">
        <f>IF(BL588="","",VLOOKUP(BL588,評価表!$B$3:$C$15,2))</f>
        <v>#N/A</v>
      </c>
      <c r="BN588" s="98">
        <f>BK588-BL588</f>
        <v>0</v>
      </c>
      <c r="BO588" s="98" t="str">
        <f>E588</f>
        <v>いとう　ひろかず</v>
      </c>
    </row>
    <row r="589" spans="1:67" ht="20.100000000000001" hidden="1" customHeight="1">
      <c r="A589" s="62">
        <v>587</v>
      </c>
      <c r="B589" s="73" t="s">
        <v>325</v>
      </c>
      <c r="C589" s="62" t="s">
        <v>1621</v>
      </c>
      <c r="D589" s="62" t="s">
        <v>142</v>
      </c>
      <c r="E589" s="62" t="s">
        <v>1622</v>
      </c>
      <c r="F589" s="62" t="s">
        <v>32</v>
      </c>
      <c r="G589" s="78">
        <v>42800</v>
      </c>
      <c r="H589" s="74">
        <f ca="1">DATEDIF($G589,TODAY(),"Y")</f>
        <v>7</v>
      </c>
      <c r="I589" s="82" t="str">
        <f ca="1">CHOOSE(DATEDIF(G589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589" s="62" t="s">
        <v>900</v>
      </c>
      <c r="K589" s="70"/>
      <c r="L589" s="1"/>
      <c r="M589" s="28"/>
      <c r="N589" s="1"/>
      <c r="O589" s="28"/>
      <c r="P589" s="1"/>
      <c r="Q589" s="28"/>
      <c r="R589" s="37"/>
      <c r="S589" s="1"/>
      <c r="T589" s="28"/>
      <c r="U589" s="1"/>
      <c r="V589" s="28"/>
      <c r="W589" s="1"/>
      <c r="X589" s="28"/>
      <c r="Y589" s="1"/>
      <c r="Z589" s="28"/>
      <c r="AA589" s="1"/>
      <c r="AB589" s="28"/>
      <c r="AC589" s="37"/>
      <c r="AD589" s="1"/>
      <c r="AE589" s="28"/>
      <c r="AF589" s="1"/>
      <c r="AG589" s="28"/>
      <c r="AH589" s="1"/>
      <c r="AI589" s="28"/>
      <c r="AJ589" s="1"/>
      <c r="AK589" s="28"/>
      <c r="AL589" s="1"/>
      <c r="AM589" s="28"/>
      <c r="AN589" s="57"/>
      <c r="AO589" s="1"/>
      <c r="AP589" s="28"/>
      <c r="AQ589" s="36"/>
      <c r="AR589" s="28"/>
      <c r="AS589" s="1"/>
      <c r="AT589" s="28"/>
      <c r="AU589" s="1"/>
      <c r="AV589" s="28"/>
      <c r="AW589" s="37"/>
      <c r="AX589" s="1"/>
      <c r="AY589" s="28"/>
      <c r="AZ589" s="1"/>
      <c r="BA589" s="28"/>
      <c r="BB589" s="1"/>
      <c r="BC589" s="28"/>
      <c r="BD589" s="1"/>
      <c r="BE589" s="28"/>
      <c r="BF589" s="1"/>
      <c r="BG589" s="37"/>
      <c r="BH589" s="1"/>
      <c r="BI589" s="1"/>
      <c r="BJ589" s="1"/>
      <c r="BK589" s="98">
        <f>MAX(L589:BJ589)</f>
        <v>0</v>
      </c>
      <c r="BL589" s="98">
        <f>MIN(L589:BK589)</f>
        <v>0</v>
      </c>
      <c r="BM589" s="81" t="e">
        <f>IF(BL589="","",VLOOKUP(BL589,評価表!$B$3:$C$15,2))</f>
        <v>#N/A</v>
      </c>
      <c r="BN589" s="98">
        <f>BK589-BL589</f>
        <v>0</v>
      </c>
      <c r="BO589" s="98" t="str">
        <f>E589</f>
        <v>おおた　ゆうと</v>
      </c>
    </row>
    <row r="590" spans="1:67" ht="20.100000000000001" hidden="1" customHeight="1">
      <c r="A590" s="62">
        <v>588</v>
      </c>
      <c r="B590" s="73" t="s">
        <v>325</v>
      </c>
      <c r="C590" s="62" t="s">
        <v>1623</v>
      </c>
      <c r="D590" s="62" t="s">
        <v>556</v>
      </c>
      <c r="E590" s="62" t="s">
        <v>1624</v>
      </c>
      <c r="F590" s="62" t="s">
        <v>36</v>
      </c>
      <c r="G590" s="84">
        <v>42856</v>
      </c>
      <c r="H590" s="74">
        <f ca="1">DATEDIF($G590,TODAY(),"Y")</f>
        <v>7</v>
      </c>
      <c r="I590" s="82" t="str">
        <f ca="1">CHOOSE(DATEDIF(G590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590" s="62" t="s">
        <v>975</v>
      </c>
      <c r="K590" s="70"/>
      <c r="L590" s="1"/>
      <c r="M590" s="28" t="str">
        <f>IF(L590="","",VLOOKUP(L590,評価表!$B$2:$C$15,2))</f>
        <v/>
      </c>
      <c r="N590" s="1"/>
      <c r="O590" s="28" t="s">
        <v>1634</v>
      </c>
      <c r="P590" s="1"/>
      <c r="Q590" s="28" t="s">
        <v>1634</v>
      </c>
      <c r="R590" s="37"/>
      <c r="S590" s="1"/>
      <c r="T590" s="28" t="s">
        <v>1634</v>
      </c>
      <c r="U590" s="1"/>
      <c r="V590" s="28" t="s">
        <v>1634</v>
      </c>
      <c r="W590" s="1"/>
      <c r="X590" s="28" t="s">
        <v>1634</v>
      </c>
      <c r="Y590" s="1"/>
      <c r="Z590" s="28" t="s">
        <v>1634</v>
      </c>
      <c r="AA590" s="1"/>
      <c r="AB590" s="28" t="s">
        <v>1634</v>
      </c>
      <c r="AC590" s="37"/>
      <c r="AD590" s="1"/>
      <c r="AE590" s="28" t="s">
        <v>1634</v>
      </c>
      <c r="AF590" s="1"/>
      <c r="AG590" s="28" t="s">
        <v>1634</v>
      </c>
      <c r="AH590" s="1"/>
      <c r="AI590" s="28" t="s">
        <v>1634</v>
      </c>
      <c r="AJ590" s="1"/>
      <c r="AK590" s="28" t="s">
        <v>1634</v>
      </c>
      <c r="AL590" s="1"/>
      <c r="AM590" s="28" t="s">
        <v>1634</v>
      </c>
      <c r="AN590" s="37"/>
      <c r="AO590" s="1"/>
      <c r="AP590" s="28" t="s">
        <v>1634</v>
      </c>
      <c r="AQ590" s="36"/>
      <c r="AR590" s="28" t="s">
        <v>1634</v>
      </c>
      <c r="AS590" s="36" t="str">
        <f>IF(AR590="","",VLOOKUP(AR590,評価表!$B$2:$C$15,2))</f>
        <v/>
      </c>
      <c r="AT590" s="28" t="s">
        <v>1634</v>
      </c>
      <c r="AU590" s="36" t="str">
        <f>IF(AT590="","",VLOOKUP(AT590,評価表!$B$2:$C$15,2))</f>
        <v/>
      </c>
      <c r="AV590" s="28" t="s">
        <v>1634</v>
      </c>
      <c r="AW590" s="37"/>
      <c r="AX590" s="36" t="str">
        <f>IF(AV590="","",VLOOKUP(AV590,評価表!$B$2:$C$15,2))</f>
        <v/>
      </c>
      <c r="AY590" s="28" t="s">
        <v>1634</v>
      </c>
      <c r="AZ590" s="36" t="str">
        <f>IF(AY590="","",VLOOKUP(AY590,評価表!$B$2:$C$15,2))</f>
        <v/>
      </c>
      <c r="BA590" s="28" t="s">
        <v>1634</v>
      </c>
      <c r="BB590" s="36" t="str">
        <f>IF(BA590="","",VLOOKUP(BA590,評価表!$B$2:$C$15,2))</f>
        <v/>
      </c>
      <c r="BC590" s="28" t="s">
        <v>1634</v>
      </c>
      <c r="BD590" s="36" t="str">
        <f>IF(BC590="","",VLOOKUP(BC590,評価表!$B$2:$C$15,2))</f>
        <v/>
      </c>
      <c r="BE590" s="28" t="s">
        <v>1634</v>
      </c>
      <c r="BF590" s="36" t="str">
        <f>IF(BE590="","",VLOOKUP(BE590,評価表!$B$2:$C$15,2))</f>
        <v/>
      </c>
      <c r="BG590" s="37"/>
      <c r="BH590" s="36"/>
      <c r="BI590" s="36"/>
      <c r="BJ590" s="36"/>
      <c r="BK590" s="98">
        <f>MAX(L590:BJ590)</f>
        <v>0</v>
      </c>
      <c r="BL590" s="98">
        <f>MIN(L590:BK590)</f>
        <v>0</v>
      </c>
      <c r="BM590" s="81" t="e">
        <f>IF(BL590="","",VLOOKUP(BL590,評価表!$B$3:$C$15,2))</f>
        <v>#N/A</v>
      </c>
      <c r="BN590" s="98">
        <f>BK590-BL590</f>
        <v>0</v>
      </c>
      <c r="BO590" s="98" t="str">
        <f>E590</f>
        <v>えびね　みな</v>
      </c>
    </row>
    <row r="591" spans="1:67" ht="20.100000000000001" customHeight="1">
      <c r="A591" s="62">
        <v>239</v>
      </c>
      <c r="B591" s="73" t="s">
        <v>519</v>
      </c>
      <c r="C591" s="72" t="s">
        <v>857</v>
      </c>
      <c r="D591" s="65" t="s">
        <v>142</v>
      </c>
      <c r="E591" s="62" t="s">
        <v>858</v>
      </c>
      <c r="F591" s="62" t="s">
        <v>29</v>
      </c>
      <c r="G591" s="78">
        <v>41697</v>
      </c>
      <c r="H591" s="74">
        <f ca="1">DATEDIF($G591,TODAY(),"Y")</f>
        <v>10</v>
      </c>
      <c r="I591" s="82" t="str">
        <f ca="1">CHOOSE(DATEDIF(G591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591" s="67" t="s">
        <v>352</v>
      </c>
      <c r="K591" s="69"/>
      <c r="L591" s="1"/>
      <c r="M591" s="28" t="str">
        <f>IF(L591="","",VLOOKUP(L591,評価表!$B$2:$C$15,2))</f>
        <v/>
      </c>
      <c r="N591" s="1"/>
      <c r="O591" s="28" t="s">
        <v>1634</v>
      </c>
      <c r="P591" s="1"/>
      <c r="Q591" s="28" t="s">
        <v>1634</v>
      </c>
      <c r="R591" s="57"/>
      <c r="S591" s="1" t="s">
        <v>129</v>
      </c>
      <c r="T591" s="28"/>
      <c r="U591" s="1" t="s">
        <v>1634</v>
      </c>
      <c r="V591" s="28"/>
      <c r="W591" s="1" t="s">
        <v>1634</v>
      </c>
      <c r="X591" s="28"/>
      <c r="Y591" s="1" t="s">
        <v>1634</v>
      </c>
      <c r="Z591" s="28">
        <v>10.63</v>
      </c>
      <c r="AA591" s="1" t="s">
        <v>11</v>
      </c>
      <c r="AB591" s="28"/>
      <c r="AC591" s="57" t="s">
        <v>31</v>
      </c>
      <c r="AD591" s="1"/>
      <c r="AE591" s="28" t="s">
        <v>1634</v>
      </c>
      <c r="AF591" s="1">
        <v>9.83</v>
      </c>
      <c r="AG591" s="28" t="s">
        <v>9</v>
      </c>
      <c r="AH591" s="1"/>
      <c r="AI591" s="28" t="s">
        <v>1634</v>
      </c>
      <c r="AJ591" s="1"/>
      <c r="AK591" s="28" t="s">
        <v>1634</v>
      </c>
      <c r="AL591" s="1"/>
      <c r="AM591" s="28" t="s">
        <v>1634</v>
      </c>
      <c r="AN591" s="57"/>
      <c r="AO591" s="1"/>
      <c r="AP591" s="28" t="s">
        <v>1634</v>
      </c>
      <c r="AQ591" s="1"/>
      <c r="AR591" s="28" t="s">
        <v>1634</v>
      </c>
      <c r="AS591" s="1" t="str">
        <f>IF(AR591="","",VLOOKUP(AR591,評価表!$B$2:$C$15,2))</f>
        <v/>
      </c>
      <c r="AT591" s="28" t="s">
        <v>1634</v>
      </c>
      <c r="AU591" s="1" t="str">
        <f>IF(AT591="","",VLOOKUP(AT591,評価表!$B$2:$C$15,2))</f>
        <v/>
      </c>
      <c r="AV591" s="28" t="s">
        <v>1634</v>
      </c>
      <c r="AW591" s="57"/>
      <c r="AX591" s="1"/>
      <c r="AY591" s="28" t="s">
        <v>1634</v>
      </c>
      <c r="AZ591" s="1" t="str">
        <f>IF(AY591="","",VLOOKUP(AY591,評価表!$B$2:$C$15,2))</f>
        <v/>
      </c>
      <c r="BA591" s="28" t="s">
        <v>1634</v>
      </c>
      <c r="BB591" s="1" t="str">
        <f>IF(BA591="","",VLOOKUP(BA591,評価表!$B$2:$C$15,2))</f>
        <v/>
      </c>
      <c r="BC591" s="28" t="s">
        <v>1634</v>
      </c>
      <c r="BD591" s="1" t="str">
        <f>IF(BC591="","",VLOOKUP(BC591,評価表!$B$2:$C$15,2))</f>
        <v/>
      </c>
      <c r="BE591" s="28" t="s">
        <v>1634</v>
      </c>
      <c r="BF591" s="1" t="str">
        <f>IF(BE591="","",VLOOKUP(BE591,評価表!$B$2:$C$15,2))</f>
        <v/>
      </c>
      <c r="BG591" s="57"/>
      <c r="BH591" s="1"/>
      <c r="BI591" s="1"/>
      <c r="BJ591" s="1"/>
      <c r="BK591" s="98">
        <f>MAX(L591:BJ591)</f>
        <v>10.63</v>
      </c>
      <c r="BL591" s="98">
        <f>MIN(L591:BK591)</f>
        <v>9.83</v>
      </c>
      <c r="BM591" s="81" t="str">
        <f>IF(BL591="","",VLOOKUP(BL591,評価表!$B$3:$C$15,2))</f>
        <v>☆６</v>
      </c>
      <c r="BN591" s="98">
        <f>BK591-BL591</f>
        <v>0.80000000000000071</v>
      </c>
      <c r="BO591" s="98" t="str">
        <f>E591</f>
        <v>ほり　はるま</v>
      </c>
    </row>
    <row r="592" spans="1:67" ht="20.100000000000001" customHeight="1">
      <c r="A592" s="62">
        <v>10039</v>
      </c>
      <c r="B592" s="73" t="s">
        <v>1781</v>
      </c>
      <c r="C592" s="74"/>
      <c r="D592" s="80"/>
      <c r="E592" s="62" t="s">
        <v>1759</v>
      </c>
      <c r="F592" s="98" t="s">
        <v>29</v>
      </c>
      <c r="G592" s="99">
        <v>43508</v>
      </c>
      <c r="H592" s="98">
        <v>4</v>
      </c>
      <c r="I592" s="98"/>
      <c r="J592" s="98"/>
      <c r="K592" s="69"/>
      <c r="L592" s="1"/>
      <c r="M592" s="28" t="str">
        <f>IF(L592="","",VLOOKUP(L592,評価表!$B$2:$C$15,2))</f>
        <v/>
      </c>
      <c r="N592" s="1"/>
      <c r="O592" s="28" t="s">
        <v>1634</v>
      </c>
      <c r="P592" s="1"/>
      <c r="Q592" s="28" t="s">
        <v>1634</v>
      </c>
      <c r="R592" s="57"/>
      <c r="S592" s="1"/>
      <c r="T592" s="28" t="s">
        <v>1634</v>
      </c>
      <c r="U592" s="1"/>
      <c r="V592" s="28" t="s">
        <v>1634</v>
      </c>
      <c r="W592" s="1"/>
      <c r="X592" s="28" t="s">
        <v>1634</v>
      </c>
      <c r="Y592" s="1"/>
      <c r="Z592" s="28" t="s">
        <v>1634</v>
      </c>
      <c r="AA592" s="1"/>
      <c r="AB592" s="28" t="s">
        <v>1634</v>
      </c>
      <c r="AC592" s="57"/>
      <c r="AD592" s="1"/>
      <c r="AE592" s="28" t="s">
        <v>1634</v>
      </c>
      <c r="AF592" s="1"/>
      <c r="AG592" s="28" t="s">
        <v>1634</v>
      </c>
      <c r="AH592" s="1"/>
      <c r="AI592" s="28" t="s">
        <v>1634</v>
      </c>
      <c r="AJ592" s="1"/>
      <c r="AK592" s="28" t="s">
        <v>1634</v>
      </c>
      <c r="AL592" s="1"/>
      <c r="AM592" s="28" t="s">
        <v>1634</v>
      </c>
      <c r="AN592" s="57"/>
      <c r="AO592" s="1"/>
      <c r="AP592" s="28" t="s">
        <v>1634</v>
      </c>
      <c r="AQ592" s="1"/>
      <c r="AR592" s="28" t="s">
        <v>1634</v>
      </c>
      <c r="AS592" s="1" t="str">
        <f>IF(AR592="","",VLOOKUP(AR592,評価表!$B$2:$C$15,2))</f>
        <v/>
      </c>
      <c r="AT592" s="28" t="s">
        <v>1634</v>
      </c>
      <c r="AU592" s="1" t="str">
        <f>IF(AT592="","",VLOOKUP(AT592,評価表!$B$2:$C$15,2))</f>
        <v/>
      </c>
      <c r="AV592" s="28" t="s">
        <v>1634</v>
      </c>
      <c r="AW592" s="57" t="s">
        <v>112</v>
      </c>
      <c r="AX592" s="1">
        <v>9.83</v>
      </c>
      <c r="AY592" s="28" t="s">
        <v>9</v>
      </c>
      <c r="AZ592" s="1"/>
      <c r="BA592" s="28" t="s">
        <v>1634</v>
      </c>
      <c r="BB592" s="1"/>
      <c r="BC592" s="28" t="s">
        <v>1634</v>
      </c>
      <c r="BD592" s="1" t="str">
        <f>IF(BC592="","",VLOOKUP(BC592,評価表!$B$2:$C$15,2))</f>
        <v/>
      </c>
      <c r="BE592" s="28" t="s">
        <v>1634</v>
      </c>
      <c r="BF592" s="1" t="str">
        <f>IF(BE592="","",VLOOKUP(BE592,評価表!$B$2:$C$15,2))</f>
        <v/>
      </c>
      <c r="BG592" s="57" t="s">
        <v>112</v>
      </c>
      <c r="BH592" s="1"/>
      <c r="BI592" s="1"/>
      <c r="BJ592" s="1"/>
      <c r="BK592" s="98">
        <f>MAX(L592:BJ592)</f>
        <v>9.83</v>
      </c>
      <c r="BL592" s="98">
        <f>MIN(L592:BK592)</f>
        <v>9.83</v>
      </c>
      <c r="BM592" s="81" t="str">
        <f>IF(BL592="","",VLOOKUP(BL592,評価表!$B$3:$C$15,2))</f>
        <v>☆６</v>
      </c>
      <c r="BN592" s="98">
        <f>BK592-BL592</f>
        <v>0</v>
      </c>
      <c r="BO592" s="98" t="str">
        <f>E592</f>
        <v>おおやま　りょうじ</v>
      </c>
    </row>
    <row r="593" spans="1:67" ht="20.100000000000001" hidden="1" customHeight="1">
      <c r="A593" s="62">
        <v>591</v>
      </c>
      <c r="B593" s="73" t="s">
        <v>325</v>
      </c>
      <c r="C593" s="62" t="s">
        <v>1629</v>
      </c>
      <c r="D593" s="62" t="s">
        <v>144</v>
      </c>
      <c r="E593" s="62" t="s">
        <v>1630</v>
      </c>
      <c r="F593" s="62" t="s">
        <v>36</v>
      </c>
      <c r="G593" s="78">
        <v>42181</v>
      </c>
      <c r="H593" s="74">
        <f ca="1">DATEDIF($G593,TODAY(),"Y")</f>
        <v>9</v>
      </c>
      <c r="I593" s="82" t="str">
        <f ca="1">CHOOSE(DATEDIF(G593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593" s="62" t="s">
        <v>573</v>
      </c>
      <c r="K593" s="70"/>
      <c r="L593" s="1"/>
      <c r="M593" s="28"/>
      <c r="N593" s="1"/>
      <c r="O593" s="28"/>
      <c r="P593" s="1"/>
      <c r="Q593" s="28"/>
      <c r="R593" s="37"/>
      <c r="S593" s="1"/>
      <c r="T593" s="28"/>
      <c r="U593" s="1"/>
      <c r="V593" s="28"/>
      <c r="W593" s="1"/>
      <c r="X593" s="28"/>
      <c r="Y593" s="1"/>
      <c r="Z593" s="28"/>
      <c r="AA593" s="1"/>
      <c r="AB593" s="28"/>
      <c r="AC593" s="37"/>
      <c r="AD593" s="1"/>
      <c r="AE593" s="28"/>
      <c r="AF593" s="1"/>
      <c r="AG593" s="28"/>
      <c r="AH593" s="1"/>
      <c r="AI593" s="28"/>
      <c r="AJ593" s="1"/>
      <c r="AK593" s="28"/>
      <c r="AL593" s="1"/>
      <c r="AM593" s="28"/>
      <c r="AN593" s="57"/>
      <c r="AO593" s="1"/>
      <c r="AP593" s="28"/>
      <c r="AQ593" s="36"/>
      <c r="AR593" s="28"/>
      <c r="AS593" s="1"/>
      <c r="AT593" s="28"/>
      <c r="AU593" s="1"/>
      <c r="AV593" s="28"/>
      <c r="AW593" s="37"/>
      <c r="AX593" s="1"/>
      <c r="AY593" s="28"/>
      <c r="AZ593" s="1"/>
      <c r="BA593" s="28"/>
      <c r="BB593" s="1"/>
      <c r="BC593" s="28"/>
      <c r="BD593" s="1"/>
      <c r="BE593" s="28"/>
      <c r="BF593" s="1"/>
      <c r="BG593" s="37"/>
      <c r="BH593" s="1"/>
      <c r="BI593" s="1"/>
      <c r="BJ593" s="1"/>
      <c r="BK593" s="98">
        <f>MAX(L593:BJ593)</f>
        <v>0</v>
      </c>
      <c r="BL593" s="98">
        <f>MIN(L593:BK593)</f>
        <v>0</v>
      </c>
      <c r="BM593" s="81" t="e">
        <f>IF(BL593="","",VLOOKUP(BL593,評価表!$B$3:$C$15,2))</f>
        <v>#N/A</v>
      </c>
      <c r="BN593" s="98">
        <f>BK593-BL593</f>
        <v>0</v>
      </c>
      <c r="BO593" s="98" t="str">
        <f>E593</f>
        <v>よしはらすず</v>
      </c>
    </row>
    <row r="594" spans="1:67" ht="20.100000000000001" hidden="1" customHeight="1">
      <c r="A594" s="62">
        <v>592</v>
      </c>
      <c r="B594" s="73" t="s">
        <v>325</v>
      </c>
      <c r="C594" s="74" t="s">
        <v>1631</v>
      </c>
      <c r="D594" s="80" t="s">
        <v>150</v>
      </c>
      <c r="E594" s="62" t="s">
        <v>1632</v>
      </c>
      <c r="F594" s="62" t="s">
        <v>32</v>
      </c>
      <c r="G594" s="78">
        <v>41049</v>
      </c>
      <c r="H594" s="74">
        <f ca="1">DATEDIF($G594,TODAY(),"Y")</f>
        <v>12</v>
      </c>
      <c r="I594" s="82" t="str">
        <f ca="1">CHOOSE(DATEDIF(G594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94" s="62" t="s">
        <v>730</v>
      </c>
      <c r="K594" s="70"/>
      <c r="L594" s="1"/>
      <c r="M594" s="28"/>
      <c r="N594" s="1"/>
      <c r="O594" s="28"/>
      <c r="P594" s="1"/>
      <c r="Q594" s="28"/>
      <c r="R594" s="37"/>
      <c r="S594" s="1"/>
      <c r="T594" s="28"/>
      <c r="U594" s="1"/>
      <c r="V594" s="28"/>
      <c r="W594" s="1"/>
      <c r="X594" s="28"/>
      <c r="Y594" s="1"/>
      <c r="Z594" s="28"/>
      <c r="AA594" s="1"/>
      <c r="AB594" s="28"/>
      <c r="AC594" s="37"/>
      <c r="AD594" s="1"/>
      <c r="AE594" s="28"/>
      <c r="AF594" s="1"/>
      <c r="AG594" s="28"/>
      <c r="AH594" s="1"/>
      <c r="AI594" s="28"/>
      <c r="AJ594" s="1"/>
      <c r="AK594" s="28"/>
      <c r="AL594" s="1"/>
      <c r="AM594" s="28"/>
      <c r="AN594" s="57"/>
      <c r="AO594" s="1"/>
      <c r="AP594" s="28"/>
      <c r="AQ594" s="36"/>
      <c r="AR594" s="28"/>
      <c r="AS594" s="1"/>
      <c r="AT594" s="28"/>
      <c r="AU594" s="1"/>
      <c r="AV594" s="28"/>
      <c r="AW594" s="37"/>
      <c r="AX594" s="1"/>
      <c r="AY594" s="28"/>
      <c r="AZ594" s="1"/>
      <c r="BA594" s="28"/>
      <c r="BB594" s="1"/>
      <c r="BC594" s="28"/>
      <c r="BD594" s="1"/>
      <c r="BE594" s="28"/>
      <c r="BF594" s="1"/>
      <c r="BG594" s="37"/>
      <c r="BH594" s="1"/>
      <c r="BI594" s="1"/>
      <c r="BJ594" s="1"/>
      <c r="BK594" s="98">
        <f>MAX(L594:BJ594)</f>
        <v>0</v>
      </c>
      <c r="BL594" s="98">
        <f>MIN(L594:BK594)</f>
        <v>0</v>
      </c>
      <c r="BM594" s="81" t="e">
        <f>IF(BL594="","",VLOOKUP(BL594,評価表!$B$3:$C$15,2))</f>
        <v>#N/A</v>
      </c>
      <c r="BN594" s="98">
        <f>BK594-BL594</f>
        <v>0</v>
      </c>
      <c r="BO594" s="98" t="str">
        <f>E594</f>
        <v>あさはら　ゆうと</v>
      </c>
    </row>
    <row r="595" spans="1:67" ht="20.100000000000001" hidden="1" customHeight="1">
      <c r="A595" s="62">
        <v>593</v>
      </c>
      <c r="B595" s="73"/>
      <c r="C595" s="74"/>
      <c r="D595" s="80"/>
      <c r="E595" s="62"/>
      <c r="F595" s="62"/>
      <c r="G595" s="78"/>
      <c r="H595" s="93"/>
      <c r="I595" s="82"/>
      <c r="J595" s="80"/>
      <c r="K595" s="70"/>
      <c r="L595" s="1"/>
      <c r="M595" s="28"/>
      <c r="N595" s="1"/>
      <c r="O595" s="28"/>
      <c r="P595" s="1"/>
      <c r="Q595" s="28"/>
      <c r="R595" s="37"/>
      <c r="S595" s="1"/>
      <c r="T595" s="28"/>
      <c r="U595" s="1"/>
      <c r="V595" s="28"/>
      <c r="W595" s="1"/>
      <c r="X595" s="28"/>
      <c r="Y595" s="1"/>
      <c r="Z595" s="28"/>
      <c r="AA595" s="1"/>
      <c r="AB595" s="28"/>
      <c r="AC595" s="37"/>
      <c r="AD595" s="1"/>
      <c r="AE595" s="28"/>
      <c r="AF595" s="1"/>
      <c r="AG595" s="28"/>
      <c r="AH595" s="1"/>
      <c r="AI595" s="28"/>
      <c r="AJ595" s="1"/>
      <c r="AK595" s="28"/>
      <c r="AL595" s="1"/>
      <c r="AM595" s="28"/>
      <c r="AN595" s="57"/>
      <c r="AO595" s="1"/>
      <c r="AP595" s="28"/>
      <c r="AQ595" s="36"/>
      <c r="AR595" s="28"/>
      <c r="AS595" s="1"/>
      <c r="AT595" s="28"/>
      <c r="AU595" s="1"/>
      <c r="AV595" s="28"/>
      <c r="AW595" s="37"/>
      <c r="AX595" s="1"/>
      <c r="AY595" s="28"/>
      <c r="AZ595" s="1"/>
      <c r="BA595" s="28"/>
      <c r="BB595" s="1"/>
      <c r="BC595" s="28"/>
      <c r="BD595" s="1"/>
      <c r="BE595" s="28"/>
      <c r="BF595" s="1"/>
      <c r="BG595" s="37"/>
      <c r="BH595" s="1"/>
      <c r="BI595" s="1"/>
      <c r="BJ595" s="1"/>
      <c r="BK595" s="98">
        <f>MAX(L595:BJ595)</f>
        <v>0</v>
      </c>
      <c r="BL595" s="98">
        <f>MIN(L595:BK595)</f>
        <v>0</v>
      </c>
      <c r="BM595" s="81" t="e">
        <f>IF(BL595="","",VLOOKUP(BL595,評価表!$B$3:$C$15,2))</f>
        <v>#N/A</v>
      </c>
      <c r="BN595" s="98">
        <f>BK595-BL595</f>
        <v>0</v>
      </c>
      <c r="BO595" s="98">
        <f>E595</f>
        <v>0</v>
      </c>
    </row>
    <row r="596" spans="1:67" ht="20.100000000000001" hidden="1" customHeight="1">
      <c r="A596" s="62">
        <v>594</v>
      </c>
      <c r="B596" s="73" t="s">
        <v>325</v>
      </c>
      <c r="C596" s="62" t="s">
        <v>1817</v>
      </c>
      <c r="D596" s="62" t="s">
        <v>146</v>
      </c>
      <c r="E596" s="62" t="s">
        <v>1818</v>
      </c>
      <c r="F596" s="62" t="s">
        <v>36</v>
      </c>
      <c r="G596" s="84">
        <v>41179</v>
      </c>
      <c r="H596" s="74">
        <f ca="1">DATEDIF($G596,TODAY(),"Y")</f>
        <v>11</v>
      </c>
      <c r="I596" s="82" t="str">
        <f ca="1">CHOOSE(DATEDIF(G596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96" s="80"/>
      <c r="K596" s="70"/>
      <c r="L596" s="1"/>
      <c r="M596" s="28"/>
      <c r="N596" s="1"/>
      <c r="O596" s="28"/>
      <c r="P596" s="1"/>
      <c r="Q596" s="28"/>
      <c r="R596" s="37"/>
      <c r="S596" s="1"/>
      <c r="T596" s="28"/>
      <c r="U596" s="1"/>
      <c r="V596" s="28"/>
      <c r="W596" s="1"/>
      <c r="X596" s="28"/>
      <c r="Y596" s="1"/>
      <c r="Z596" s="28"/>
      <c r="AA596" s="1"/>
      <c r="AB596" s="28"/>
      <c r="AC596" s="37"/>
      <c r="AD596" s="1"/>
      <c r="AE596" s="28"/>
      <c r="AF596" s="1"/>
      <c r="AG596" s="28"/>
      <c r="AH596" s="1"/>
      <c r="AI596" s="28"/>
      <c r="AJ596" s="1"/>
      <c r="AK596" s="28"/>
      <c r="AL596" s="1"/>
      <c r="AM596" s="28"/>
      <c r="AN596" s="57"/>
      <c r="AO596" s="1"/>
      <c r="AP596" s="28"/>
      <c r="AQ596" s="36"/>
      <c r="AR596" s="28"/>
      <c r="AS596" s="1"/>
      <c r="AT596" s="28"/>
      <c r="AU596" s="1"/>
      <c r="AV596" s="28"/>
      <c r="AW596" s="37"/>
      <c r="AX596" s="1"/>
      <c r="AY596" s="28"/>
      <c r="AZ596" s="1"/>
      <c r="BA596" s="28"/>
      <c r="BB596" s="1"/>
      <c r="BC596" s="28"/>
      <c r="BD596" s="1"/>
      <c r="BE596" s="28"/>
      <c r="BF596" s="1"/>
      <c r="BG596" s="37"/>
      <c r="BH596" s="1"/>
      <c r="BI596" s="1"/>
      <c r="BJ596" s="1"/>
      <c r="BK596" s="98">
        <f>MAX(L596:BJ596)</f>
        <v>0</v>
      </c>
      <c r="BL596" s="98">
        <f>MIN(L596:BK596)</f>
        <v>0</v>
      </c>
      <c r="BM596" s="81" t="e">
        <f>IF(BL596="","",VLOOKUP(BL596,評価表!$B$3:$C$15,2))</f>
        <v>#N/A</v>
      </c>
      <c r="BN596" s="98">
        <f>BK596-BL596</f>
        <v>0</v>
      </c>
      <c r="BO596" s="98" t="str">
        <f>E596</f>
        <v>よなはあいさ</v>
      </c>
    </row>
    <row r="597" spans="1:67" ht="20.100000000000001" hidden="1" customHeight="1">
      <c r="A597" s="62">
        <v>595</v>
      </c>
      <c r="B597" s="73" t="s">
        <v>325</v>
      </c>
      <c r="C597" s="62" t="s">
        <v>1819</v>
      </c>
      <c r="D597" s="62" t="s">
        <v>56</v>
      </c>
      <c r="E597" s="62" t="s">
        <v>1820</v>
      </c>
      <c r="F597" s="62" t="s">
        <v>36</v>
      </c>
      <c r="G597" s="84">
        <v>41022</v>
      </c>
      <c r="H597" s="74">
        <f ca="1">DATEDIF($G597,TODAY(),"Y")</f>
        <v>12</v>
      </c>
      <c r="I597" s="82" t="str">
        <f ca="1">CHOOSE(DATEDIF(G597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97" s="80"/>
      <c r="K597" s="70"/>
      <c r="L597" s="1"/>
      <c r="M597" s="28"/>
      <c r="N597" s="1"/>
      <c r="O597" s="28"/>
      <c r="P597" s="1"/>
      <c r="Q597" s="28"/>
      <c r="R597" s="37"/>
      <c r="S597" s="1"/>
      <c r="T597" s="28"/>
      <c r="U597" s="1"/>
      <c r="V597" s="28"/>
      <c r="W597" s="1"/>
      <c r="X597" s="28"/>
      <c r="Y597" s="1"/>
      <c r="Z597" s="28"/>
      <c r="AA597" s="1"/>
      <c r="AB597" s="28"/>
      <c r="AC597" s="37"/>
      <c r="AD597" s="1"/>
      <c r="AE597" s="28"/>
      <c r="AF597" s="1"/>
      <c r="AG597" s="28"/>
      <c r="AH597" s="1"/>
      <c r="AI597" s="28"/>
      <c r="AJ597" s="1"/>
      <c r="AK597" s="28"/>
      <c r="AL597" s="1"/>
      <c r="AM597" s="28"/>
      <c r="AN597" s="57"/>
      <c r="AO597" s="1"/>
      <c r="AP597" s="28"/>
      <c r="AQ597" s="36"/>
      <c r="AR597" s="28"/>
      <c r="AS597" s="1"/>
      <c r="AT597" s="28"/>
      <c r="AU597" s="1"/>
      <c r="AV597" s="28"/>
      <c r="AW597" s="37"/>
      <c r="AX597" s="1"/>
      <c r="AY597" s="28"/>
      <c r="AZ597" s="1"/>
      <c r="BA597" s="28"/>
      <c r="BB597" s="1"/>
      <c r="BC597" s="28"/>
      <c r="BD597" s="1"/>
      <c r="BE597" s="28"/>
      <c r="BF597" s="1"/>
      <c r="BG597" s="37"/>
      <c r="BH597" s="1"/>
      <c r="BI597" s="1"/>
      <c r="BJ597" s="1"/>
      <c r="BK597" s="98">
        <f>MAX(L597:BJ597)</f>
        <v>0</v>
      </c>
      <c r="BL597" s="98">
        <f>MIN(L597:BK597)</f>
        <v>0</v>
      </c>
      <c r="BM597" s="81" t="e">
        <f>IF(BL597="","",VLOOKUP(BL597,評価表!$B$3:$C$15,2))</f>
        <v>#N/A</v>
      </c>
      <c r="BN597" s="98">
        <f>BK597-BL597</f>
        <v>0</v>
      </c>
      <c r="BO597" s="98" t="str">
        <f>E597</f>
        <v>にしのまなか</v>
      </c>
    </row>
    <row r="598" spans="1:67" ht="20.100000000000001" customHeight="1">
      <c r="A598" s="62">
        <v>307</v>
      </c>
      <c r="B598" s="73" t="s">
        <v>1001</v>
      </c>
      <c r="C598" s="65" t="s">
        <v>1002</v>
      </c>
      <c r="D598" s="62" t="s">
        <v>146</v>
      </c>
      <c r="E598" s="96" t="s">
        <v>1003</v>
      </c>
      <c r="F598" s="96" t="s">
        <v>32</v>
      </c>
      <c r="G598" s="107">
        <v>41206</v>
      </c>
      <c r="H598" s="74">
        <f ca="1">DATEDIF($G598,TODAY(),"Y")</f>
        <v>11</v>
      </c>
      <c r="I598" s="82" t="str">
        <f ca="1">CHOOSE(DATEDIF(G598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98" s="62" t="s">
        <v>1004</v>
      </c>
      <c r="K598" s="69"/>
      <c r="L598" s="1"/>
      <c r="M598" s="28" t="str">
        <f>IF(L598="","",VLOOKUP(L598,評価表!$B$2:$C$15,2))</f>
        <v/>
      </c>
      <c r="N598" s="1"/>
      <c r="O598" s="28" t="s">
        <v>1634</v>
      </c>
      <c r="P598" s="1"/>
      <c r="Q598" s="28" t="s">
        <v>1634</v>
      </c>
      <c r="R598" s="57"/>
      <c r="S598" s="1"/>
      <c r="T598" s="28" t="s">
        <v>1634</v>
      </c>
      <c r="U598" s="1"/>
      <c r="V598" s="28" t="s">
        <v>1634</v>
      </c>
      <c r="W598" s="1"/>
      <c r="X598" s="28" t="s">
        <v>1634</v>
      </c>
      <c r="Y598" s="1"/>
      <c r="Z598" s="28" t="s">
        <v>1634</v>
      </c>
      <c r="AA598" s="1"/>
      <c r="AB598" s="28" t="s">
        <v>1634</v>
      </c>
      <c r="AC598" s="57"/>
      <c r="AD598" s="1"/>
      <c r="AE598" s="28" t="s">
        <v>1634</v>
      </c>
      <c r="AF598" s="1"/>
      <c r="AG598" s="28" t="s">
        <v>1634</v>
      </c>
      <c r="AH598" s="1"/>
      <c r="AI598" s="28" t="s">
        <v>1634</v>
      </c>
      <c r="AJ598" s="1"/>
      <c r="AK598" s="28" t="s">
        <v>1634</v>
      </c>
      <c r="AL598" s="1"/>
      <c r="AM598" s="28" t="s">
        <v>1634</v>
      </c>
      <c r="AN598" s="57"/>
      <c r="AO598" s="1"/>
      <c r="AP598" s="28" t="s">
        <v>1634</v>
      </c>
      <c r="AQ598" s="1"/>
      <c r="AR598" s="28" t="s">
        <v>1634</v>
      </c>
      <c r="AS598" s="1" t="str">
        <f>IF(AR598="","",VLOOKUP(AR598,評価表!$B$2:$C$15,2))</f>
        <v/>
      </c>
      <c r="AT598" s="28" t="s">
        <v>1634</v>
      </c>
      <c r="AU598" s="1" t="str">
        <f>IF(AT598="","",VLOOKUP(AT598,評価表!$B$2:$C$15,2))</f>
        <v/>
      </c>
      <c r="AV598" s="28" t="s">
        <v>1634</v>
      </c>
      <c r="AW598" s="57" t="s">
        <v>35</v>
      </c>
      <c r="AX598" s="1"/>
      <c r="AY598" s="28" t="s">
        <v>1634</v>
      </c>
      <c r="AZ598" s="1">
        <v>9.86</v>
      </c>
      <c r="BA598" s="28" t="s">
        <v>9</v>
      </c>
      <c r="BB598" s="1"/>
      <c r="BC598" s="28" t="s">
        <v>1634</v>
      </c>
      <c r="BD598" s="1" t="str">
        <f>IF(BC598="","",VLOOKUP(BC598,評価表!$B$2:$C$15,2))</f>
        <v/>
      </c>
      <c r="BE598" s="28" t="s">
        <v>1634</v>
      </c>
      <c r="BF598" s="1" t="str">
        <f>IF(BE598="","",VLOOKUP(BE598,評価表!$B$2:$C$15,2))</f>
        <v/>
      </c>
      <c r="BG598" s="57" t="s">
        <v>35</v>
      </c>
      <c r="BH598" s="1"/>
      <c r="BI598" s="1"/>
      <c r="BJ598" s="1"/>
      <c r="BK598" s="98">
        <f>MAX(L598:BJ598)</f>
        <v>9.86</v>
      </c>
      <c r="BL598" s="98">
        <f>MIN(L598:BK598)</f>
        <v>9.86</v>
      </c>
      <c r="BM598" s="81" t="str">
        <f>IF(BL598="","",VLOOKUP(BL598,評価表!$B$3:$C$15,2))</f>
        <v>☆６</v>
      </c>
      <c r="BN598" s="98">
        <f>BK598-BL598</f>
        <v>0</v>
      </c>
      <c r="BO598" s="98" t="str">
        <f>E598</f>
        <v>さいとう　かずと</v>
      </c>
    </row>
    <row r="599" spans="1:67" ht="20.100000000000001" hidden="1" customHeight="1">
      <c r="A599" s="62">
        <v>597</v>
      </c>
      <c r="B599" s="73" t="s">
        <v>325</v>
      </c>
      <c r="C599" s="65" t="s">
        <v>1823</v>
      </c>
      <c r="D599" s="96" t="s">
        <v>1109</v>
      </c>
      <c r="E599" s="96" t="s">
        <v>1824</v>
      </c>
      <c r="F599" s="96" t="s">
        <v>32</v>
      </c>
      <c r="G599" s="106">
        <v>41206</v>
      </c>
      <c r="H599" s="74">
        <f ca="1">DATEDIF($G599,TODAY(),"Y")</f>
        <v>11</v>
      </c>
      <c r="I599" s="82" t="str">
        <f ca="1">CHOOSE(DATEDIF(G599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599" s="80"/>
      <c r="K599" s="70"/>
      <c r="L599" s="1"/>
      <c r="M599" s="28"/>
      <c r="N599" s="1"/>
      <c r="O599" s="28"/>
      <c r="P599" s="1"/>
      <c r="Q599" s="28"/>
      <c r="R599" s="37"/>
      <c r="S599" s="1"/>
      <c r="T599" s="28"/>
      <c r="U599" s="1"/>
      <c r="V599" s="28"/>
      <c r="W599" s="1"/>
      <c r="X599" s="28"/>
      <c r="Y599" s="1"/>
      <c r="Z599" s="28"/>
      <c r="AA599" s="1"/>
      <c r="AB599" s="28"/>
      <c r="AC599" s="37"/>
      <c r="AD599" s="1"/>
      <c r="AE599" s="28"/>
      <c r="AF599" s="1"/>
      <c r="AG599" s="28"/>
      <c r="AH599" s="1"/>
      <c r="AI599" s="28"/>
      <c r="AJ599" s="1"/>
      <c r="AK599" s="28"/>
      <c r="AL599" s="1"/>
      <c r="AM599" s="28"/>
      <c r="AN599" s="57"/>
      <c r="AO599" s="1"/>
      <c r="AP599" s="28"/>
      <c r="AQ599" s="36"/>
      <c r="AR599" s="28"/>
      <c r="AS599" s="1"/>
      <c r="AT599" s="28"/>
      <c r="AU599" s="1"/>
      <c r="AV599" s="28"/>
      <c r="AW599" s="37"/>
      <c r="AX599" s="1"/>
      <c r="AY599" s="28"/>
      <c r="AZ599" s="1"/>
      <c r="BA599" s="28"/>
      <c r="BB599" s="1"/>
      <c r="BC599" s="28"/>
      <c r="BD599" s="1"/>
      <c r="BE599" s="28"/>
      <c r="BF599" s="1"/>
      <c r="BG599" s="37"/>
      <c r="BH599" s="1"/>
      <c r="BI599" s="1"/>
      <c r="BJ599" s="1"/>
      <c r="BK599" s="98">
        <f>MAX(L599:BJ599)</f>
        <v>0</v>
      </c>
      <c r="BL599" s="98">
        <f>MIN(L599:BK599)</f>
        <v>0</v>
      </c>
      <c r="BM599" s="81" t="e">
        <f>IF(BL599="","",VLOOKUP(BL599,評価表!$B$3:$C$15,2))</f>
        <v>#N/A</v>
      </c>
      <c r="BN599" s="98">
        <f>BK599-BL599</f>
        <v>0</v>
      </c>
      <c r="BO599" s="98" t="str">
        <f>E599</f>
        <v>あべ たつや</v>
      </c>
    </row>
    <row r="600" spans="1:67" ht="20.100000000000001" hidden="1" customHeight="1">
      <c r="A600" s="62">
        <v>598</v>
      </c>
      <c r="B600" s="73" t="s">
        <v>325</v>
      </c>
      <c r="C600" s="62" t="s">
        <v>1825</v>
      </c>
      <c r="D600" s="62" t="s">
        <v>556</v>
      </c>
      <c r="E600" s="62" t="s">
        <v>1826</v>
      </c>
      <c r="F600" s="62" t="s">
        <v>36</v>
      </c>
      <c r="G600" s="84">
        <v>42590</v>
      </c>
      <c r="H600" s="74">
        <f ca="1">DATEDIF($G600,TODAY(),"Y")</f>
        <v>7</v>
      </c>
      <c r="I600" s="82" t="str">
        <f ca="1">CHOOSE(DATEDIF(G600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00" s="80"/>
      <c r="K600" s="70"/>
      <c r="L600" s="1"/>
      <c r="M600" s="28"/>
      <c r="N600" s="1"/>
      <c r="O600" s="28"/>
      <c r="P600" s="1"/>
      <c r="Q600" s="28"/>
      <c r="R600" s="37"/>
      <c r="S600" s="1"/>
      <c r="T600" s="28"/>
      <c r="U600" s="1"/>
      <c r="V600" s="28"/>
      <c r="W600" s="1"/>
      <c r="X600" s="28"/>
      <c r="Y600" s="1"/>
      <c r="Z600" s="28"/>
      <c r="AA600" s="1"/>
      <c r="AB600" s="28"/>
      <c r="AC600" s="37"/>
      <c r="AD600" s="1"/>
      <c r="AE600" s="28"/>
      <c r="AF600" s="1"/>
      <c r="AG600" s="28"/>
      <c r="AH600" s="1"/>
      <c r="AI600" s="28"/>
      <c r="AJ600" s="1"/>
      <c r="AK600" s="28"/>
      <c r="AL600" s="1"/>
      <c r="AM600" s="28"/>
      <c r="AN600" s="57"/>
      <c r="AO600" s="1"/>
      <c r="AP600" s="28"/>
      <c r="AQ600" s="36"/>
      <c r="AR600" s="28"/>
      <c r="AS600" s="1"/>
      <c r="AT600" s="28"/>
      <c r="AU600" s="1"/>
      <c r="AV600" s="28"/>
      <c r="AW600" s="37"/>
      <c r="AX600" s="1"/>
      <c r="AY600" s="28"/>
      <c r="AZ600" s="1"/>
      <c r="BA600" s="28"/>
      <c r="BB600" s="1"/>
      <c r="BC600" s="28"/>
      <c r="BD600" s="1"/>
      <c r="BE600" s="28"/>
      <c r="BF600" s="1"/>
      <c r="BG600" s="37"/>
      <c r="BH600" s="1"/>
      <c r="BI600" s="1"/>
      <c r="BJ600" s="1"/>
      <c r="BK600" s="98">
        <f>MAX(L600:BJ600)</f>
        <v>0</v>
      </c>
      <c r="BL600" s="98">
        <f>MIN(L600:BK600)</f>
        <v>0</v>
      </c>
      <c r="BM600" s="81" t="e">
        <f>IF(BL600="","",VLOOKUP(BL600,評価表!$B$3:$C$15,2))</f>
        <v>#N/A</v>
      </c>
      <c r="BN600" s="98">
        <f>BK600-BL600</f>
        <v>0</v>
      </c>
      <c r="BO600" s="98" t="str">
        <f>E600</f>
        <v>はらかなこ</v>
      </c>
    </row>
    <row r="601" spans="1:67" ht="20.100000000000001" hidden="1" customHeight="1">
      <c r="A601" s="62">
        <v>599</v>
      </c>
      <c r="B601" s="73" t="s">
        <v>325</v>
      </c>
      <c r="C601" s="74" t="s">
        <v>1827</v>
      </c>
      <c r="D601" s="62" t="s">
        <v>150</v>
      </c>
      <c r="E601" s="62" t="s">
        <v>1828</v>
      </c>
      <c r="F601" s="62" t="s">
        <v>32</v>
      </c>
      <c r="G601" s="84">
        <v>41296</v>
      </c>
      <c r="H601" s="74">
        <f ca="1">DATEDIF($G601,TODAY(),"Y")</f>
        <v>11</v>
      </c>
      <c r="I601" s="82" t="str">
        <f ca="1">CHOOSE(DATEDIF(G601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601" s="80"/>
      <c r="K601" s="70"/>
      <c r="L601" s="1"/>
      <c r="M601" s="28"/>
      <c r="N601" s="1"/>
      <c r="O601" s="28"/>
      <c r="P601" s="1"/>
      <c r="Q601" s="28"/>
      <c r="R601" s="37"/>
      <c r="S601" s="1"/>
      <c r="T601" s="28"/>
      <c r="U601" s="1"/>
      <c r="V601" s="28"/>
      <c r="W601" s="1"/>
      <c r="X601" s="28"/>
      <c r="Y601" s="1"/>
      <c r="Z601" s="28"/>
      <c r="AA601" s="1"/>
      <c r="AB601" s="28"/>
      <c r="AC601" s="37"/>
      <c r="AD601" s="1"/>
      <c r="AE601" s="28"/>
      <c r="AF601" s="1"/>
      <c r="AG601" s="28"/>
      <c r="AH601" s="1"/>
      <c r="AI601" s="28"/>
      <c r="AJ601" s="1"/>
      <c r="AK601" s="28"/>
      <c r="AL601" s="1"/>
      <c r="AM601" s="28"/>
      <c r="AN601" s="57"/>
      <c r="AO601" s="1"/>
      <c r="AP601" s="28"/>
      <c r="AQ601" s="36"/>
      <c r="AR601" s="28"/>
      <c r="AS601" s="1"/>
      <c r="AT601" s="28"/>
      <c r="AU601" s="1"/>
      <c r="AV601" s="28"/>
      <c r="AW601" s="37"/>
      <c r="AX601" s="1"/>
      <c r="AY601" s="28"/>
      <c r="AZ601" s="1"/>
      <c r="BA601" s="28"/>
      <c r="BB601" s="1"/>
      <c r="BC601" s="28"/>
      <c r="BD601" s="1"/>
      <c r="BE601" s="28"/>
      <c r="BF601" s="1"/>
      <c r="BG601" s="37"/>
      <c r="BH601" s="1"/>
      <c r="BI601" s="1"/>
      <c r="BJ601" s="1"/>
      <c r="BK601" s="98">
        <f>MAX(L601:BJ601)</f>
        <v>0</v>
      </c>
      <c r="BL601" s="98">
        <f>MIN(L601:BK601)</f>
        <v>0</v>
      </c>
      <c r="BM601" s="81" t="e">
        <f>IF(BL601="","",VLOOKUP(BL601,評価表!$B$3:$C$15,2))</f>
        <v>#N/A</v>
      </c>
      <c r="BN601" s="98">
        <f>BK601-BL601</f>
        <v>0</v>
      </c>
      <c r="BO601" s="98" t="str">
        <f>E601</f>
        <v>ほし　しんいちろう</v>
      </c>
    </row>
    <row r="602" spans="1:67" ht="20.100000000000001" hidden="1" customHeight="1">
      <c r="A602" s="62">
        <v>600</v>
      </c>
      <c r="B602" s="73" t="s">
        <v>325</v>
      </c>
      <c r="C602" s="62" t="s">
        <v>1829</v>
      </c>
      <c r="D602" s="62" t="s">
        <v>1116</v>
      </c>
      <c r="E602" s="62" t="s">
        <v>1830</v>
      </c>
      <c r="F602" s="62" t="s">
        <v>36</v>
      </c>
      <c r="G602" s="84">
        <v>41623</v>
      </c>
      <c r="H602" s="74">
        <f ca="1">DATEDIF($G602,TODAY(),"Y")</f>
        <v>10</v>
      </c>
      <c r="I602" s="82" t="str">
        <f ca="1">CHOOSE(DATEDIF(G602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02" s="80"/>
      <c r="K602" s="70"/>
      <c r="L602" s="1"/>
      <c r="M602" s="28"/>
      <c r="N602" s="1"/>
      <c r="O602" s="28"/>
      <c r="P602" s="1"/>
      <c r="Q602" s="28"/>
      <c r="R602" s="37"/>
      <c r="S602" s="1"/>
      <c r="T602" s="28"/>
      <c r="U602" s="1"/>
      <c r="V602" s="28"/>
      <c r="W602" s="1"/>
      <c r="X602" s="28"/>
      <c r="Y602" s="1"/>
      <c r="Z602" s="28"/>
      <c r="AA602" s="1"/>
      <c r="AB602" s="28"/>
      <c r="AC602" s="37"/>
      <c r="AD602" s="1"/>
      <c r="AE602" s="28"/>
      <c r="AF602" s="1"/>
      <c r="AG602" s="28"/>
      <c r="AH602" s="1"/>
      <c r="AI602" s="28"/>
      <c r="AJ602" s="1"/>
      <c r="AK602" s="28"/>
      <c r="AL602" s="1"/>
      <c r="AM602" s="28"/>
      <c r="AN602" s="57"/>
      <c r="AO602" s="1"/>
      <c r="AP602" s="28"/>
      <c r="AQ602" s="36"/>
      <c r="AR602" s="28"/>
      <c r="AS602" s="1"/>
      <c r="AT602" s="28"/>
      <c r="AU602" s="1"/>
      <c r="AV602" s="28"/>
      <c r="AW602" s="37"/>
      <c r="AX602" s="1"/>
      <c r="AY602" s="28"/>
      <c r="AZ602" s="1"/>
      <c r="BA602" s="28"/>
      <c r="BB602" s="1"/>
      <c r="BC602" s="28"/>
      <c r="BD602" s="1"/>
      <c r="BE602" s="28"/>
      <c r="BF602" s="1"/>
      <c r="BG602" s="37"/>
      <c r="BH602" s="1"/>
      <c r="BI602" s="1"/>
      <c r="BJ602" s="1"/>
      <c r="BK602" s="98">
        <f>MAX(L602:BJ602)</f>
        <v>0</v>
      </c>
      <c r="BL602" s="98">
        <f>MIN(L602:BK602)</f>
        <v>0</v>
      </c>
      <c r="BM602" s="81" t="e">
        <f>IF(BL602="","",VLOOKUP(BL602,評価表!$B$3:$C$15,2))</f>
        <v>#N/A</v>
      </c>
      <c r="BN602" s="98">
        <f>BK602-BL602</f>
        <v>0</v>
      </c>
      <c r="BO602" s="98" t="str">
        <f>E602</f>
        <v>おかのももか</v>
      </c>
    </row>
    <row r="603" spans="1:67" ht="20.100000000000001" hidden="1" customHeight="1">
      <c r="A603" s="62">
        <v>601</v>
      </c>
      <c r="B603" s="73" t="s">
        <v>325</v>
      </c>
      <c r="C603" s="65" t="s">
        <v>1831</v>
      </c>
      <c r="D603" s="62" t="s">
        <v>142</v>
      </c>
      <c r="E603" s="62" t="s">
        <v>1832</v>
      </c>
      <c r="F603" s="62" t="s">
        <v>36</v>
      </c>
      <c r="G603" s="84">
        <v>43251</v>
      </c>
      <c r="H603" s="74">
        <f ca="1">DATEDIF($G603,TODAY(),"Y")</f>
        <v>6</v>
      </c>
      <c r="I603" s="82" t="str">
        <f ca="1">CHOOSE(DATEDIF(G603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603" s="80"/>
      <c r="K603" s="70"/>
      <c r="L603" s="1"/>
      <c r="M603" s="28"/>
      <c r="N603" s="1"/>
      <c r="O603" s="28"/>
      <c r="P603" s="1"/>
      <c r="Q603" s="28"/>
      <c r="R603" s="37"/>
      <c r="S603" s="1"/>
      <c r="T603" s="28"/>
      <c r="U603" s="1"/>
      <c r="V603" s="28"/>
      <c r="W603" s="1"/>
      <c r="X603" s="28"/>
      <c r="Y603" s="1"/>
      <c r="Z603" s="28"/>
      <c r="AA603" s="1"/>
      <c r="AB603" s="28"/>
      <c r="AC603" s="37"/>
      <c r="AD603" s="1"/>
      <c r="AE603" s="28"/>
      <c r="AF603" s="1"/>
      <c r="AG603" s="28"/>
      <c r="AH603" s="1"/>
      <c r="AI603" s="28"/>
      <c r="AJ603" s="1"/>
      <c r="AK603" s="28"/>
      <c r="AL603" s="1"/>
      <c r="AM603" s="28"/>
      <c r="AN603" s="57"/>
      <c r="AO603" s="1"/>
      <c r="AP603" s="28"/>
      <c r="AQ603" s="36"/>
      <c r="AR603" s="28"/>
      <c r="AS603" s="1"/>
      <c r="AT603" s="28"/>
      <c r="AU603" s="1"/>
      <c r="AV603" s="28"/>
      <c r="AW603" s="37"/>
      <c r="AX603" s="1"/>
      <c r="AY603" s="28"/>
      <c r="AZ603" s="1"/>
      <c r="BA603" s="28"/>
      <c r="BB603" s="1"/>
      <c r="BC603" s="28"/>
      <c r="BD603" s="1"/>
      <c r="BE603" s="28"/>
      <c r="BF603" s="1"/>
      <c r="BG603" s="37"/>
      <c r="BH603" s="1"/>
      <c r="BI603" s="1"/>
      <c r="BJ603" s="1"/>
      <c r="BK603" s="98">
        <f>MAX(L603:BJ603)</f>
        <v>0</v>
      </c>
      <c r="BL603" s="98">
        <f>MIN(L603:BK603)</f>
        <v>0</v>
      </c>
      <c r="BM603" s="81" t="e">
        <f>IF(BL603="","",VLOOKUP(BL603,評価表!$B$3:$C$15,2))</f>
        <v>#N/A</v>
      </c>
      <c r="BN603" s="98">
        <f>BK603-BL603</f>
        <v>0</v>
      </c>
      <c r="BO603" s="98" t="str">
        <f>E603</f>
        <v>きよはらしおり</v>
      </c>
    </row>
    <row r="604" spans="1:67" ht="20.100000000000001" hidden="1" customHeight="1">
      <c r="A604" s="62">
        <v>602</v>
      </c>
      <c r="B604" s="73" t="s">
        <v>325</v>
      </c>
      <c r="C604" s="74" t="s">
        <v>1833</v>
      </c>
      <c r="D604" s="62" t="s">
        <v>150</v>
      </c>
      <c r="E604" s="62" t="s">
        <v>1834</v>
      </c>
      <c r="F604" s="62" t="s">
        <v>36</v>
      </c>
      <c r="G604" s="84">
        <v>41629</v>
      </c>
      <c r="H604" s="74">
        <f ca="1">DATEDIF($G604,TODAY(),"Y")</f>
        <v>10</v>
      </c>
      <c r="I604" s="82" t="str">
        <f ca="1">CHOOSE(DATEDIF(G604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04" s="80"/>
      <c r="K604" s="70"/>
      <c r="L604" s="1"/>
      <c r="M604" s="28"/>
      <c r="N604" s="1"/>
      <c r="O604" s="28"/>
      <c r="P604" s="1"/>
      <c r="Q604" s="28"/>
      <c r="R604" s="37"/>
      <c r="S604" s="1"/>
      <c r="T604" s="28"/>
      <c r="U604" s="1"/>
      <c r="V604" s="28"/>
      <c r="W604" s="1"/>
      <c r="X604" s="28"/>
      <c r="Y604" s="1"/>
      <c r="Z604" s="28"/>
      <c r="AA604" s="1"/>
      <c r="AB604" s="28"/>
      <c r="AC604" s="37"/>
      <c r="AD604" s="1"/>
      <c r="AE604" s="28"/>
      <c r="AF604" s="1"/>
      <c r="AG604" s="28"/>
      <c r="AH604" s="1"/>
      <c r="AI604" s="28"/>
      <c r="AJ604" s="1"/>
      <c r="AK604" s="28"/>
      <c r="AL604" s="1"/>
      <c r="AM604" s="28"/>
      <c r="AN604" s="57"/>
      <c r="AO604" s="1"/>
      <c r="AP604" s="28"/>
      <c r="AQ604" s="36"/>
      <c r="AR604" s="28"/>
      <c r="AS604" s="1"/>
      <c r="AT604" s="28"/>
      <c r="AU604" s="1"/>
      <c r="AV604" s="28"/>
      <c r="AW604" s="37"/>
      <c r="AX604" s="1"/>
      <c r="AY604" s="28"/>
      <c r="AZ604" s="1"/>
      <c r="BA604" s="28"/>
      <c r="BB604" s="1"/>
      <c r="BC604" s="28"/>
      <c r="BD604" s="1"/>
      <c r="BE604" s="28"/>
      <c r="BF604" s="1"/>
      <c r="BG604" s="37"/>
      <c r="BH604" s="1"/>
      <c r="BI604" s="1"/>
      <c r="BJ604" s="1"/>
      <c r="BK604" s="98">
        <f>MAX(L604:BJ604)</f>
        <v>0</v>
      </c>
      <c r="BL604" s="98">
        <f>MIN(L604:BK604)</f>
        <v>0</v>
      </c>
      <c r="BM604" s="81" t="e">
        <f>IF(BL604="","",VLOOKUP(BL604,評価表!$B$3:$C$15,2))</f>
        <v>#N/A</v>
      </c>
      <c r="BN604" s="98">
        <f>BK604-BL604</f>
        <v>0</v>
      </c>
      <c r="BO604" s="98" t="str">
        <f>E604</f>
        <v>たておかななり</v>
      </c>
    </row>
    <row r="605" spans="1:67" ht="20.100000000000001" hidden="1" customHeight="1">
      <c r="A605" s="62">
        <v>603</v>
      </c>
      <c r="B605" s="73" t="s">
        <v>325</v>
      </c>
      <c r="C605" s="74" t="s">
        <v>1835</v>
      </c>
      <c r="D605" s="62" t="s">
        <v>150</v>
      </c>
      <c r="E605" s="62" t="s">
        <v>1836</v>
      </c>
      <c r="F605" s="62" t="s">
        <v>36</v>
      </c>
      <c r="G605" s="84">
        <v>41629</v>
      </c>
      <c r="H605" s="74">
        <f ca="1">DATEDIF($G605,TODAY(),"Y")</f>
        <v>10</v>
      </c>
      <c r="I605" s="82" t="str">
        <f ca="1">CHOOSE(DATEDIF(G605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05" s="80"/>
      <c r="K605" s="70"/>
      <c r="L605" s="1"/>
      <c r="M605" s="28"/>
      <c r="N605" s="1"/>
      <c r="O605" s="28"/>
      <c r="P605" s="1"/>
      <c r="Q605" s="28"/>
      <c r="R605" s="37"/>
      <c r="S605" s="1"/>
      <c r="T605" s="28"/>
      <c r="U605" s="1"/>
      <c r="V605" s="28"/>
      <c r="W605" s="1"/>
      <c r="X605" s="28"/>
      <c r="Y605" s="1"/>
      <c r="Z605" s="28"/>
      <c r="AA605" s="1"/>
      <c r="AB605" s="28"/>
      <c r="AC605" s="37"/>
      <c r="AD605" s="1"/>
      <c r="AE605" s="28"/>
      <c r="AF605" s="1"/>
      <c r="AG605" s="28"/>
      <c r="AH605" s="1"/>
      <c r="AI605" s="28"/>
      <c r="AJ605" s="1"/>
      <c r="AK605" s="28"/>
      <c r="AL605" s="1"/>
      <c r="AM605" s="28"/>
      <c r="AN605" s="57"/>
      <c r="AO605" s="1"/>
      <c r="AP605" s="28"/>
      <c r="AQ605" s="36"/>
      <c r="AR605" s="28"/>
      <c r="AS605" s="1"/>
      <c r="AT605" s="28"/>
      <c r="AU605" s="1"/>
      <c r="AV605" s="28"/>
      <c r="AW605" s="37"/>
      <c r="AX605" s="1"/>
      <c r="AY605" s="28"/>
      <c r="AZ605" s="1"/>
      <c r="BA605" s="28"/>
      <c r="BB605" s="1"/>
      <c r="BC605" s="28"/>
      <c r="BD605" s="1"/>
      <c r="BE605" s="28"/>
      <c r="BF605" s="1"/>
      <c r="BG605" s="37"/>
      <c r="BH605" s="1"/>
      <c r="BI605" s="1"/>
      <c r="BJ605" s="1"/>
      <c r="BK605" s="98">
        <f>MAX(L605:BJ605)</f>
        <v>0</v>
      </c>
      <c r="BL605" s="98">
        <f>MIN(L605:BK605)</f>
        <v>0</v>
      </c>
      <c r="BM605" s="81" t="e">
        <f>IF(BL605="","",VLOOKUP(BL605,評価表!$B$3:$C$15,2))</f>
        <v>#N/A</v>
      </c>
      <c r="BN605" s="98">
        <f>BK605-BL605</f>
        <v>0</v>
      </c>
      <c r="BO605" s="98" t="str">
        <f>E605</f>
        <v>たておかゆめり</v>
      </c>
    </row>
    <row r="606" spans="1:67" ht="20.100000000000001" hidden="1" customHeight="1">
      <c r="A606" s="62">
        <v>604</v>
      </c>
      <c r="B606" s="73" t="s">
        <v>325</v>
      </c>
      <c r="C606" s="97" t="s">
        <v>1837</v>
      </c>
      <c r="D606" s="96" t="s">
        <v>1109</v>
      </c>
      <c r="E606" s="62" t="s">
        <v>1838</v>
      </c>
      <c r="F606" s="62" t="s">
        <v>36</v>
      </c>
      <c r="G606" s="84">
        <v>40549</v>
      </c>
      <c r="H606" s="74">
        <f ca="1">DATEDIF($G606,TODAY(),"Y")</f>
        <v>13</v>
      </c>
      <c r="I606" s="82" t="str">
        <f ca="1">CHOOSE(DATEDIF(G606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606" s="80"/>
      <c r="K606" s="70"/>
      <c r="L606" s="1"/>
      <c r="M606" s="28"/>
      <c r="N606" s="1"/>
      <c r="O606" s="28"/>
      <c r="P606" s="1"/>
      <c r="Q606" s="28"/>
      <c r="R606" s="37"/>
      <c r="S606" s="1"/>
      <c r="T606" s="28"/>
      <c r="U606" s="1"/>
      <c r="V606" s="28"/>
      <c r="W606" s="1"/>
      <c r="X606" s="28"/>
      <c r="Y606" s="1"/>
      <c r="Z606" s="28"/>
      <c r="AA606" s="1"/>
      <c r="AB606" s="28"/>
      <c r="AC606" s="37"/>
      <c r="AD606" s="1"/>
      <c r="AE606" s="28"/>
      <c r="AF606" s="1"/>
      <c r="AG606" s="28"/>
      <c r="AH606" s="1"/>
      <c r="AI606" s="28"/>
      <c r="AJ606" s="1"/>
      <c r="AK606" s="28"/>
      <c r="AL606" s="1"/>
      <c r="AM606" s="28"/>
      <c r="AN606" s="57"/>
      <c r="AO606" s="1"/>
      <c r="AP606" s="28"/>
      <c r="AQ606" s="36"/>
      <c r="AR606" s="28"/>
      <c r="AS606" s="1"/>
      <c r="AT606" s="28"/>
      <c r="AU606" s="1"/>
      <c r="AV606" s="28"/>
      <c r="AW606" s="37"/>
      <c r="AX606" s="1"/>
      <c r="AY606" s="28"/>
      <c r="AZ606" s="1"/>
      <c r="BA606" s="28"/>
      <c r="BB606" s="1"/>
      <c r="BC606" s="28"/>
      <c r="BD606" s="1"/>
      <c r="BE606" s="28"/>
      <c r="BF606" s="1"/>
      <c r="BG606" s="37"/>
      <c r="BH606" s="1"/>
      <c r="BI606" s="1"/>
      <c r="BJ606" s="1"/>
      <c r="BK606" s="98">
        <f>MAX(L606:BJ606)</f>
        <v>0</v>
      </c>
      <c r="BL606" s="98">
        <f>MIN(L606:BK606)</f>
        <v>0</v>
      </c>
      <c r="BM606" s="81" t="e">
        <f>IF(BL606="","",VLOOKUP(BL606,評価表!$B$3:$C$15,2))</f>
        <v>#N/A</v>
      </c>
      <c r="BN606" s="98">
        <f>BK606-BL606</f>
        <v>0</v>
      </c>
      <c r="BO606" s="98" t="str">
        <f>E606</f>
        <v>たかはしいろは</v>
      </c>
    </row>
    <row r="607" spans="1:67" ht="20.100000000000001" hidden="1" customHeight="1">
      <c r="A607" s="62">
        <v>605</v>
      </c>
      <c r="B607" s="73" t="s">
        <v>325</v>
      </c>
      <c r="C607" s="65" t="s">
        <v>1839</v>
      </c>
      <c r="D607" s="96" t="s">
        <v>142</v>
      </c>
      <c r="E607" s="62" t="s">
        <v>1840</v>
      </c>
      <c r="F607" s="62" t="s">
        <v>36</v>
      </c>
      <c r="G607" s="84">
        <v>42360</v>
      </c>
      <c r="H607" s="74">
        <f ca="1">DATEDIF($G607,TODAY(),"Y")</f>
        <v>8</v>
      </c>
      <c r="I607" s="82" t="str">
        <f ca="1">CHOOSE(DATEDIF(G607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07" s="80"/>
      <c r="K607" s="70"/>
      <c r="L607" s="1"/>
      <c r="M607" s="28"/>
      <c r="N607" s="1"/>
      <c r="O607" s="28"/>
      <c r="P607" s="1"/>
      <c r="Q607" s="28"/>
      <c r="R607" s="37"/>
      <c r="S607" s="1"/>
      <c r="T607" s="28"/>
      <c r="U607" s="1"/>
      <c r="V607" s="28"/>
      <c r="W607" s="1"/>
      <c r="X607" s="28"/>
      <c r="Y607" s="1"/>
      <c r="Z607" s="28"/>
      <c r="AA607" s="1"/>
      <c r="AB607" s="28"/>
      <c r="AC607" s="37"/>
      <c r="AD607" s="1"/>
      <c r="AE607" s="28"/>
      <c r="AF607" s="1"/>
      <c r="AG607" s="28"/>
      <c r="AH607" s="1"/>
      <c r="AI607" s="28"/>
      <c r="AJ607" s="1"/>
      <c r="AK607" s="28"/>
      <c r="AL607" s="1"/>
      <c r="AM607" s="28"/>
      <c r="AN607" s="57"/>
      <c r="AO607" s="1"/>
      <c r="AP607" s="28"/>
      <c r="AQ607" s="36"/>
      <c r="AR607" s="28"/>
      <c r="AS607" s="1"/>
      <c r="AT607" s="28"/>
      <c r="AU607" s="1"/>
      <c r="AV607" s="28"/>
      <c r="AW607" s="37"/>
      <c r="AX607" s="1"/>
      <c r="AY607" s="28"/>
      <c r="AZ607" s="1"/>
      <c r="BA607" s="28"/>
      <c r="BB607" s="1"/>
      <c r="BC607" s="28"/>
      <c r="BD607" s="1"/>
      <c r="BE607" s="28"/>
      <c r="BF607" s="1"/>
      <c r="BG607" s="37"/>
      <c r="BH607" s="1"/>
      <c r="BI607" s="1"/>
      <c r="BJ607" s="1"/>
      <c r="BK607" s="98">
        <f>MAX(L607:BJ607)</f>
        <v>0</v>
      </c>
      <c r="BL607" s="98">
        <f>MIN(L607:BK607)</f>
        <v>0</v>
      </c>
      <c r="BM607" s="81" t="e">
        <f>IF(BL607="","",VLOOKUP(BL607,評価表!$B$3:$C$15,2))</f>
        <v>#N/A</v>
      </c>
      <c r="BN607" s="98">
        <f>BK607-BL607</f>
        <v>0</v>
      </c>
      <c r="BO607" s="98" t="str">
        <f>E607</f>
        <v>きよはら　こずえ</v>
      </c>
    </row>
    <row r="608" spans="1:67" ht="20.100000000000001" hidden="1" customHeight="1">
      <c r="A608" s="62">
        <v>606</v>
      </c>
      <c r="B608" s="73" t="s">
        <v>325</v>
      </c>
      <c r="C608" s="65" t="s">
        <v>1841</v>
      </c>
      <c r="D608" s="62" t="s">
        <v>185</v>
      </c>
      <c r="E608" s="62" t="s">
        <v>1842</v>
      </c>
      <c r="F608" s="62" t="s">
        <v>36</v>
      </c>
      <c r="G608" s="84">
        <v>40328</v>
      </c>
      <c r="H608" s="74">
        <f ca="1">DATEDIF($G608,TODAY(),"Y")</f>
        <v>14</v>
      </c>
      <c r="I608" s="82" t="str">
        <f ca="1">CHOOSE(DATEDIF(G608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608" s="80"/>
      <c r="K608" s="70"/>
      <c r="L608" s="1"/>
      <c r="M608" s="28"/>
      <c r="N608" s="1"/>
      <c r="O608" s="28"/>
      <c r="P608" s="1"/>
      <c r="Q608" s="28"/>
      <c r="R608" s="37"/>
      <c r="S608" s="1"/>
      <c r="T608" s="28"/>
      <c r="U608" s="1"/>
      <c r="V608" s="28"/>
      <c r="W608" s="1"/>
      <c r="X608" s="28"/>
      <c r="Y608" s="1"/>
      <c r="Z608" s="28"/>
      <c r="AA608" s="1"/>
      <c r="AB608" s="28"/>
      <c r="AC608" s="37"/>
      <c r="AD608" s="1"/>
      <c r="AE608" s="28"/>
      <c r="AF608" s="1"/>
      <c r="AG608" s="28"/>
      <c r="AH608" s="1"/>
      <c r="AI608" s="28"/>
      <c r="AJ608" s="1"/>
      <c r="AK608" s="28"/>
      <c r="AL608" s="1"/>
      <c r="AM608" s="28"/>
      <c r="AN608" s="57"/>
      <c r="AO608" s="1"/>
      <c r="AP608" s="28"/>
      <c r="AQ608" s="36"/>
      <c r="AR608" s="28"/>
      <c r="AS608" s="1"/>
      <c r="AT608" s="28"/>
      <c r="AU608" s="1"/>
      <c r="AV608" s="28"/>
      <c r="AW608" s="37"/>
      <c r="AX608" s="1"/>
      <c r="AY608" s="28"/>
      <c r="AZ608" s="1"/>
      <c r="BA608" s="28"/>
      <c r="BB608" s="1"/>
      <c r="BC608" s="28"/>
      <c r="BD608" s="1"/>
      <c r="BE608" s="28"/>
      <c r="BF608" s="1"/>
      <c r="BG608" s="37"/>
      <c r="BH608" s="1"/>
      <c r="BI608" s="1"/>
      <c r="BJ608" s="1"/>
      <c r="BK608" s="98">
        <f>MAX(L608:BJ608)</f>
        <v>0</v>
      </c>
      <c r="BL608" s="98">
        <f>MIN(L608:BK608)</f>
        <v>0</v>
      </c>
      <c r="BM608" s="81" t="e">
        <f>IF(BL608="","",VLOOKUP(BL608,評価表!$B$3:$C$15,2))</f>
        <v>#N/A</v>
      </c>
      <c r="BN608" s="98">
        <f>BK608-BL608</f>
        <v>0</v>
      </c>
      <c r="BO608" s="98" t="str">
        <f>E608</f>
        <v>ちかだりお</v>
      </c>
    </row>
    <row r="609" spans="1:67" ht="20.100000000000001" hidden="1" customHeight="1">
      <c r="A609" s="62">
        <v>607</v>
      </c>
      <c r="B609" s="73" t="s">
        <v>325</v>
      </c>
      <c r="C609" s="96" t="s">
        <v>1843</v>
      </c>
      <c r="D609" s="62" t="s">
        <v>146</v>
      </c>
      <c r="E609" s="62" t="s">
        <v>1728</v>
      </c>
      <c r="F609" s="62" t="s">
        <v>32</v>
      </c>
      <c r="G609" s="84">
        <v>43017</v>
      </c>
      <c r="H609" s="74">
        <f ca="1">DATEDIF($G609,TODAY(),"Y")</f>
        <v>6</v>
      </c>
      <c r="I609" s="82" t="str">
        <f ca="1">CHOOSE(DATEDIF(G609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09" s="80"/>
      <c r="K609" s="70"/>
      <c r="L609" s="1"/>
      <c r="M609" s="28"/>
      <c r="N609" s="1"/>
      <c r="O609" s="28"/>
      <c r="P609" s="1"/>
      <c r="Q609" s="28"/>
      <c r="R609" s="37"/>
      <c r="S609" s="1"/>
      <c r="T609" s="28"/>
      <c r="U609" s="1"/>
      <c r="V609" s="28"/>
      <c r="W609" s="1"/>
      <c r="X609" s="28"/>
      <c r="Y609" s="1"/>
      <c r="Z609" s="28"/>
      <c r="AA609" s="1"/>
      <c r="AB609" s="28"/>
      <c r="AC609" s="37"/>
      <c r="AD609" s="1"/>
      <c r="AE609" s="28"/>
      <c r="AF609" s="1"/>
      <c r="AG609" s="28"/>
      <c r="AH609" s="1"/>
      <c r="AI609" s="28"/>
      <c r="AJ609" s="1"/>
      <c r="AK609" s="28"/>
      <c r="AL609" s="1"/>
      <c r="AM609" s="28"/>
      <c r="AN609" s="57"/>
      <c r="AO609" s="1"/>
      <c r="AP609" s="28"/>
      <c r="AQ609" s="36"/>
      <c r="AR609" s="28"/>
      <c r="AS609" s="1"/>
      <c r="AT609" s="28"/>
      <c r="AU609" s="1"/>
      <c r="AV609" s="28"/>
      <c r="AW609" s="37"/>
      <c r="AX609" s="1"/>
      <c r="AY609" s="28"/>
      <c r="AZ609" s="1"/>
      <c r="BA609" s="28"/>
      <c r="BB609" s="1"/>
      <c r="BC609" s="28"/>
      <c r="BD609" s="1"/>
      <c r="BE609" s="28"/>
      <c r="BF609" s="1"/>
      <c r="BG609" s="37"/>
      <c r="BH609" s="1"/>
      <c r="BI609" s="1"/>
      <c r="BJ609" s="1"/>
      <c r="BK609" s="98">
        <f>MAX(L609:BJ609)</f>
        <v>0</v>
      </c>
      <c r="BL609" s="98">
        <f>MIN(L609:BK609)</f>
        <v>0</v>
      </c>
      <c r="BM609" s="81" t="e">
        <f>IF(BL609="","",VLOOKUP(BL609,評価表!$B$3:$C$15,2))</f>
        <v>#N/A</v>
      </c>
      <c r="BN609" s="98">
        <f>BK609-BL609</f>
        <v>0</v>
      </c>
      <c r="BO609" s="98" t="str">
        <f>E609</f>
        <v>せざき　しゅんた</v>
      </c>
    </row>
    <row r="610" spans="1:67" ht="20.100000000000001" hidden="1" customHeight="1">
      <c r="A610" s="62">
        <v>608</v>
      </c>
      <c r="B610" s="73" t="s">
        <v>325</v>
      </c>
      <c r="C610" s="65" t="s">
        <v>1844</v>
      </c>
      <c r="D610" s="62" t="s">
        <v>142</v>
      </c>
      <c r="E610" s="62" t="s">
        <v>1845</v>
      </c>
      <c r="F610" s="62" t="s">
        <v>32</v>
      </c>
      <c r="G610" s="84">
        <v>43554</v>
      </c>
      <c r="H610" s="74">
        <f ca="1">DATEDIF($G610,TODAY(),"Y")</f>
        <v>5</v>
      </c>
      <c r="I610" s="82" t="str">
        <f ca="1">CHOOSE(DATEDIF(G610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610" s="80"/>
      <c r="K610" s="70"/>
      <c r="L610" s="1"/>
      <c r="M610" s="28"/>
      <c r="N610" s="1"/>
      <c r="O610" s="28"/>
      <c r="P610" s="1"/>
      <c r="Q610" s="28"/>
      <c r="R610" s="37"/>
      <c r="S610" s="1"/>
      <c r="T610" s="28"/>
      <c r="U610" s="1"/>
      <c r="V610" s="28"/>
      <c r="W610" s="1"/>
      <c r="X610" s="28"/>
      <c r="Y610" s="1"/>
      <c r="Z610" s="28"/>
      <c r="AA610" s="1"/>
      <c r="AB610" s="28"/>
      <c r="AC610" s="37"/>
      <c r="AD610" s="1"/>
      <c r="AE610" s="28"/>
      <c r="AF610" s="1"/>
      <c r="AG610" s="28"/>
      <c r="AH610" s="1"/>
      <c r="AI610" s="28"/>
      <c r="AJ610" s="1"/>
      <c r="AK610" s="28"/>
      <c r="AL610" s="1"/>
      <c r="AM610" s="28"/>
      <c r="AN610" s="57"/>
      <c r="AO610" s="1"/>
      <c r="AP610" s="28"/>
      <c r="AQ610" s="36"/>
      <c r="AR610" s="28"/>
      <c r="AS610" s="1"/>
      <c r="AT610" s="28"/>
      <c r="AU610" s="1"/>
      <c r="AV610" s="28"/>
      <c r="AW610" s="37"/>
      <c r="AX610" s="1"/>
      <c r="AY610" s="28"/>
      <c r="AZ610" s="1"/>
      <c r="BA610" s="28"/>
      <c r="BB610" s="1"/>
      <c r="BC610" s="28"/>
      <c r="BD610" s="1"/>
      <c r="BE610" s="28"/>
      <c r="BF610" s="1"/>
      <c r="BG610" s="37"/>
      <c r="BH610" s="1"/>
      <c r="BI610" s="1"/>
      <c r="BJ610" s="1"/>
      <c r="BK610" s="98">
        <f>MAX(L610:BJ610)</f>
        <v>0</v>
      </c>
      <c r="BL610" s="98">
        <f>MIN(L610:BK610)</f>
        <v>0</v>
      </c>
      <c r="BM610" s="81" t="e">
        <f>IF(BL610="","",VLOOKUP(BL610,評価表!$B$3:$C$15,2))</f>
        <v>#N/A</v>
      </c>
      <c r="BN610" s="98">
        <f>BK610-BL610</f>
        <v>0</v>
      </c>
      <c r="BO610" s="98" t="str">
        <f>E610</f>
        <v>けさまる　じゅん</v>
      </c>
    </row>
    <row r="611" spans="1:67" ht="20.100000000000001" customHeight="1">
      <c r="A611" s="62">
        <v>10018</v>
      </c>
      <c r="B611" s="73" t="s">
        <v>1781</v>
      </c>
      <c r="C611" s="74"/>
      <c r="D611" s="80"/>
      <c r="E611" s="62" t="s">
        <v>1805</v>
      </c>
      <c r="F611" s="98" t="s">
        <v>36</v>
      </c>
      <c r="G611" s="99"/>
      <c r="H611" s="98"/>
      <c r="I611" s="98"/>
      <c r="J611" s="98"/>
      <c r="K611" s="69"/>
      <c r="L611" s="1"/>
      <c r="M611" s="28" t="str">
        <f>IF(L611="","",VLOOKUP(L611,評価表!$B$2:$C$15,2))</f>
        <v/>
      </c>
      <c r="N611" s="1"/>
      <c r="O611" s="28" t="s">
        <v>1634</v>
      </c>
      <c r="P611" s="1"/>
      <c r="Q611" s="28" t="s">
        <v>1634</v>
      </c>
      <c r="R611" s="57"/>
      <c r="S611" s="1"/>
      <c r="T611" s="28" t="s">
        <v>1634</v>
      </c>
      <c r="U611" s="1"/>
      <c r="V611" s="28" t="s">
        <v>1634</v>
      </c>
      <c r="W611" s="1"/>
      <c r="X611" s="28" t="s">
        <v>1634</v>
      </c>
      <c r="Y611" s="1"/>
      <c r="Z611" s="28" t="s">
        <v>1634</v>
      </c>
      <c r="AA611" s="1"/>
      <c r="AB611" s="28" t="s">
        <v>1634</v>
      </c>
      <c r="AC611" s="57" t="s">
        <v>33</v>
      </c>
      <c r="AD611" s="1"/>
      <c r="AE611" s="28" t="s">
        <v>1634</v>
      </c>
      <c r="AF611" s="1">
        <v>9.8699999999999992</v>
      </c>
      <c r="AG611" s="28" t="s">
        <v>9</v>
      </c>
      <c r="AH611" s="1"/>
      <c r="AI611" s="28" t="s">
        <v>1634</v>
      </c>
      <c r="AJ611" s="1"/>
      <c r="AK611" s="28" t="s">
        <v>1634</v>
      </c>
      <c r="AL611" s="1"/>
      <c r="AM611" s="28" t="s">
        <v>1634</v>
      </c>
      <c r="AN611" s="57"/>
      <c r="AO611" s="1"/>
      <c r="AP611" s="28" t="s">
        <v>1634</v>
      </c>
      <c r="AQ611" s="1"/>
      <c r="AR611" s="28" t="s">
        <v>1634</v>
      </c>
      <c r="AS611" s="1" t="str">
        <f>IF(AR611="","",VLOOKUP(AR611,評価表!$B$2:$C$15,2))</f>
        <v/>
      </c>
      <c r="AT611" s="28" t="s">
        <v>1634</v>
      </c>
      <c r="AU611" s="1" t="str">
        <f>IF(AT611="","",VLOOKUP(AT611,評価表!$B$2:$C$15,2))</f>
        <v/>
      </c>
      <c r="AV611" s="28" t="s">
        <v>1634</v>
      </c>
      <c r="AW611" s="57"/>
      <c r="AX611" s="1"/>
      <c r="AY611" s="28" t="s">
        <v>1634</v>
      </c>
      <c r="AZ611" s="1" t="str">
        <f>IF(AY611="","",VLOOKUP(AY611,評価表!$B$2:$C$15,2))</f>
        <v/>
      </c>
      <c r="BA611" s="28" t="s">
        <v>1634</v>
      </c>
      <c r="BB611" s="1" t="str">
        <f>IF(BA611="","",VLOOKUP(BA611,評価表!$B$2:$C$15,2))</f>
        <v/>
      </c>
      <c r="BC611" s="28" t="s">
        <v>1634</v>
      </c>
      <c r="BD611" s="1" t="str">
        <f>IF(BC611="","",VLOOKUP(BC611,評価表!$B$2:$C$15,2))</f>
        <v/>
      </c>
      <c r="BE611" s="28" t="s">
        <v>1634</v>
      </c>
      <c r="BF611" s="1" t="str">
        <f>IF(BE611="","",VLOOKUP(BE611,評価表!$B$2:$C$15,2))</f>
        <v/>
      </c>
      <c r="BG611" s="57"/>
      <c r="BH611" s="1"/>
      <c r="BI611" s="1"/>
      <c r="BJ611" s="1"/>
      <c r="BK611" s="98">
        <f>MAX(L611:BJ611)</f>
        <v>9.8699999999999992</v>
      </c>
      <c r="BL611" s="98">
        <f>MIN(L611:BK611)</f>
        <v>9.8699999999999992</v>
      </c>
      <c r="BM611" s="81" t="str">
        <f>IF(BL611="","",VLOOKUP(BL611,評価表!$B$3:$C$15,2))</f>
        <v>☆６</v>
      </c>
      <c r="BN611" s="98">
        <f>BK611-BL611</f>
        <v>0</v>
      </c>
      <c r="BO611" s="98" t="str">
        <f>E611</f>
        <v>たにぐち　さき</v>
      </c>
    </row>
    <row r="612" spans="1:67" ht="20.100000000000001" customHeight="1">
      <c r="A612" s="62">
        <v>10012</v>
      </c>
      <c r="B612" s="73" t="s">
        <v>1781</v>
      </c>
      <c r="C612" s="74"/>
      <c r="D612" s="80"/>
      <c r="E612" s="62" t="s">
        <v>1794</v>
      </c>
      <c r="F612" s="98" t="s">
        <v>32</v>
      </c>
      <c r="G612" s="99"/>
      <c r="H612" s="98"/>
      <c r="I612" s="98"/>
      <c r="J612" s="98"/>
      <c r="K612" s="69"/>
      <c r="L612" s="1"/>
      <c r="M612" s="28" t="str">
        <f>IF(L612="","",VLOOKUP(L612,評価表!$B$2:$C$15,2))</f>
        <v/>
      </c>
      <c r="N612" s="1"/>
      <c r="O612" s="28" t="s">
        <v>1634</v>
      </c>
      <c r="P612" s="1"/>
      <c r="Q612" s="28" t="s">
        <v>1634</v>
      </c>
      <c r="R612" s="57" t="s">
        <v>31</v>
      </c>
      <c r="S612" s="1"/>
      <c r="T612" s="28" t="s">
        <v>1634</v>
      </c>
      <c r="U612" s="1"/>
      <c r="V612" s="28" t="s">
        <v>1634</v>
      </c>
      <c r="W612" s="1"/>
      <c r="X612" s="28" t="s">
        <v>1634</v>
      </c>
      <c r="Y612" s="1">
        <v>9.8800000000000008</v>
      </c>
      <c r="Z612" s="28" t="s">
        <v>9</v>
      </c>
      <c r="AA612" s="1">
        <v>9.92</v>
      </c>
      <c r="AB612" s="28" t="s">
        <v>9</v>
      </c>
      <c r="AC612" s="57"/>
      <c r="AD612" s="1"/>
      <c r="AE612" s="28" t="s">
        <v>1634</v>
      </c>
      <c r="AF612" s="1"/>
      <c r="AG612" s="28" t="s">
        <v>1634</v>
      </c>
      <c r="AH612" s="1"/>
      <c r="AI612" s="28" t="s">
        <v>1634</v>
      </c>
      <c r="AJ612" s="1"/>
      <c r="AK612" s="28" t="s">
        <v>1634</v>
      </c>
      <c r="AL612" s="1"/>
      <c r="AM612" s="28" t="s">
        <v>1634</v>
      </c>
      <c r="AN612" s="57"/>
      <c r="AO612" s="1"/>
      <c r="AP612" s="28" t="s">
        <v>1634</v>
      </c>
      <c r="AQ612" s="1"/>
      <c r="AR612" s="28" t="s">
        <v>1634</v>
      </c>
      <c r="AS612" s="1" t="str">
        <f>IF(AR612="","",VLOOKUP(AR612,評価表!$B$2:$C$15,2))</f>
        <v/>
      </c>
      <c r="AT612" s="28" t="s">
        <v>1634</v>
      </c>
      <c r="AU612" s="1" t="str">
        <f>IF(AT612="","",VLOOKUP(AT612,評価表!$B$2:$C$15,2))</f>
        <v/>
      </c>
      <c r="AV612" s="28" t="s">
        <v>1634</v>
      </c>
      <c r="AW612" s="57"/>
      <c r="AX612" s="1"/>
      <c r="AY612" s="28" t="s">
        <v>1634</v>
      </c>
      <c r="AZ612" s="1" t="str">
        <f>IF(AY612="","",VLOOKUP(AY612,評価表!$B$2:$C$15,2))</f>
        <v/>
      </c>
      <c r="BA612" s="28" t="s">
        <v>1634</v>
      </c>
      <c r="BB612" s="1" t="str">
        <f>IF(BA612="","",VLOOKUP(BA612,評価表!$B$2:$C$15,2))</f>
        <v/>
      </c>
      <c r="BC612" s="28" t="s">
        <v>1634</v>
      </c>
      <c r="BD612" s="1" t="str">
        <f>IF(BC612="","",VLOOKUP(BC612,評価表!$B$2:$C$15,2))</f>
        <v/>
      </c>
      <c r="BE612" s="28" t="s">
        <v>1634</v>
      </c>
      <c r="BF612" s="1" t="str">
        <f>IF(BE612="","",VLOOKUP(BE612,評価表!$B$2:$C$15,2))</f>
        <v/>
      </c>
      <c r="BG612" s="57"/>
      <c r="BH612" s="1"/>
      <c r="BI612" s="1"/>
      <c r="BJ612" s="1"/>
      <c r="BK612" s="98">
        <f>MAX(L612:BJ612)</f>
        <v>9.92</v>
      </c>
      <c r="BL612" s="98">
        <f>MIN(L612:BK612)</f>
        <v>9.8800000000000008</v>
      </c>
      <c r="BM612" s="81" t="str">
        <f>IF(BL612="","",VLOOKUP(BL612,評価表!$B$3:$C$15,2))</f>
        <v>☆６</v>
      </c>
      <c r="BN612" s="98">
        <f>BK612-BL612</f>
        <v>3.9999999999999147E-2</v>
      </c>
      <c r="BO612" s="98" t="str">
        <f>E612</f>
        <v>あんじょう　まさと</v>
      </c>
    </row>
    <row r="613" spans="1:67" ht="20.100000000000001" hidden="1" customHeight="1">
      <c r="A613" s="62">
        <v>611</v>
      </c>
      <c r="B613" s="73" t="s">
        <v>325</v>
      </c>
      <c r="C613" s="62" t="s">
        <v>1851</v>
      </c>
      <c r="D613" s="62" t="s">
        <v>148</v>
      </c>
      <c r="E613" s="62" t="s">
        <v>1852</v>
      </c>
      <c r="F613" s="62" t="s">
        <v>36</v>
      </c>
      <c r="G613" s="84">
        <v>42118</v>
      </c>
      <c r="H613" s="74">
        <f ca="1">DATEDIF($G613,TODAY(),"Y")</f>
        <v>9</v>
      </c>
      <c r="I613" s="82" t="str">
        <f ca="1">CHOOSE(DATEDIF(G613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13" s="80"/>
      <c r="K613" s="70"/>
      <c r="L613" s="1"/>
      <c r="M613" s="28"/>
      <c r="N613" s="1"/>
      <c r="O613" s="28"/>
      <c r="P613" s="1"/>
      <c r="Q613" s="28"/>
      <c r="R613" s="37"/>
      <c r="S613" s="1"/>
      <c r="T613" s="28"/>
      <c r="U613" s="1"/>
      <c r="V613" s="28"/>
      <c r="W613" s="1"/>
      <c r="X613" s="28"/>
      <c r="Y613" s="1"/>
      <c r="Z613" s="28"/>
      <c r="AA613" s="1"/>
      <c r="AB613" s="28"/>
      <c r="AC613" s="37"/>
      <c r="AD613" s="1"/>
      <c r="AE613" s="28"/>
      <c r="AF613" s="1"/>
      <c r="AG613" s="28"/>
      <c r="AH613" s="1"/>
      <c r="AI613" s="28"/>
      <c r="AJ613" s="1"/>
      <c r="AK613" s="28"/>
      <c r="AL613" s="1"/>
      <c r="AM613" s="28"/>
      <c r="AN613" s="57"/>
      <c r="AO613" s="1"/>
      <c r="AP613" s="28"/>
      <c r="AQ613" s="36"/>
      <c r="AR613" s="28"/>
      <c r="AS613" s="1"/>
      <c r="AT613" s="28"/>
      <c r="AU613" s="1"/>
      <c r="AV613" s="28"/>
      <c r="AW613" s="37"/>
      <c r="AX613" s="1"/>
      <c r="AY613" s="28"/>
      <c r="AZ613" s="1"/>
      <c r="BA613" s="28"/>
      <c r="BB613" s="1"/>
      <c r="BC613" s="28"/>
      <c r="BD613" s="1"/>
      <c r="BE613" s="28"/>
      <c r="BF613" s="1"/>
      <c r="BG613" s="37"/>
      <c r="BH613" s="1"/>
      <c r="BI613" s="1"/>
      <c r="BJ613" s="1"/>
      <c r="BK613" s="98">
        <f>MAX(L613:BJ613)</f>
        <v>0</v>
      </c>
      <c r="BL613" s="98">
        <f>MIN(L613:BK613)</f>
        <v>0</v>
      </c>
      <c r="BM613" s="81" t="e">
        <f>IF(BL613="","",VLOOKUP(BL613,評価表!$B$3:$C$15,2))</f>
        <v>#N/A</v>
      </c>
      <c r="BN613" s="98">
        <f>BK613-BL613</f>
        <v>0</v>
      </c>
      <c r="BO613" s="98" t="str">
        <f>E613</f>
        <v>ふかさわりん</v>
      </c>
    </row>
    <row r="614" spans="1:67" ht="20.100000000000001" hidden="1" customHeight="1">
      <c r="A614" s="62">
        <v>612</v>
      </c>
      <c r="B614" s="73" t="s">
        <v>325</v>
      </c>
      <c r="C614" s="62" t="s">
        <v>1853</v>
      </c>
      <c r="D614" s="62" t="s">
        <v>556</v>
      </c>
      <c r="E614" s="62" t="s">
        <v>1854</v>
      </c>
      <c r="F614" s="62" t="s">
        <v>36</v>
      </c>
      <c r="G614" s="84">
        <v>42143</v>
      </c>
      <c r="H614" s="74">
        <f ca="1">DATEDIF($G614,TODAY(),"Y")</f>
        <v>9</v>
      </c>
      <c r="I614" s="82" t="str">
        <f ca="1">CHOOSE(DATEDIF(G614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14" s="80"/>
      <c r="K614" s="70"/>
      <c r="L614" s="1"/>
      <c r="M614" s="28"/>
      <c r="N614" s="1"/>
      <c r="O614" s="28"/>
      <c r="P614" s="1"/>
      <c r="Q614" s="28"/>
      <c r="R614" s="37"/>
      <c r="S614" s="1"/>
      <c r="T614" s="28"/>
      <c r="U614" s="1"/>
      <c r="V614" s="28"/>
      <c r="W614" s="1"/>
      <c r="X614" s="28"/>
      <c r="Y614" s="1"/>
      <c r="Z614" s="28"/>
      <c r="AA614" s="1"/>
      <c r="AB614" s="28"/>
      <c r="AC614" s="37"/>
      <c r="AD614" s="1"/>
      <c r="AE614" s="28"/>
      <c r="AF614" s="1"/>
      <c r="AG614" s="28"/>
      <c r="AH614" s="1"/>
      <c r="AI614" s="28"/>
      <c r="AJ614" s="1"/>
      <c r="AK614" s="28"/>
      <c r="AL614" s="1"/>
      <c r="AM614" s="28"/>
      <c r="AN614" s="57"/>
      <c r="AO614" s="1"/>
      <c r="AP614" s="28"/>
      <c r="AQ614" s="36"/>
      <c r="AR614" s="28"/>
      <c r="AS614" s="1"/>
      <c r="AT614" s="28"/>
      <c r="AU614" s="1"/>
      <c r="AV614" s="28"/>
      <c r="AW614" s="37"/>
      <c r="AX614" s="1"/>
      <c r="AY614" s="28"/>
      <c r="AZ614" s="1"/>
      <c r="BA614" s="28"/>
      <c r="BB614" s="1"/>
      <c r="BC614" s="28"/>
      <c r="BD614" s="1"/>
      <c r="BE614" s="28"/>
      <c r="BF614" s="1"/>
      <c r="BG614" s="37"/>
      <c r="BH614" s="1"/>
      <c r="BI614" s="1"/>
      <c r="BJ614" s="1"/>
      <c r="BK614" s="98">
        <f>MAX(L614:BJ614)</f>
        <v>0</v>
      </c>
      <c r="BL614" s="98">
        <f>MIN(L614:BK614)</f>
        <v>0</v>
      </c>
      <c r="BM614" s="81" t="e">
        <f>IF(BL614="","",VLOOKUP(BL614,評価表!$B$3:$C$15,2))</f>
        <v>#N/A</v>
      </c>
      <c r="BN614" s="98">
        <f>BK614-BL614</f>
        <v>0</v>
      </c>
      <c r="BO614" s="98" t="str">
        <f>E614</f>
        <v>こいけ　さな</v>
      </c>
    </row>
    <row r="615" spans="1:67" ht="20.100000000000001" hidden="1" customHeight="1">
      <c r="A615" s="62">
        <v>613</v>
      </c>
      <c r="B615" s="73" t="s">
        <v>325</v>
      </c>
      <c r="C615" s="74" t="s">
        <v>1855</v>
      </c>
      <c r="D615" s="62" t="s">
        <v>150</v>
      </c>
      <c r="E615" s="62" t="s">
        <v>1856</v>
      </c>
      <c r="F615" s="62" t="s">
        <v>32</v>
      </c>
      <c r="G615" s="84">
        <v>42919</v>
      </c>
      <c r="H615" s="74">
        <f ca="1">DATEDIF($G615,TODAY(),"Y")</f>
        <v>7</v>
      </c>
      <c r="I615" s="82" t="str">
        <f ca="1">CHOOSE(DATEDIF(G615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15" s="80"/>
      <c r="K615" s="70"/>
      <c r="L615" s="1"/>
      <c r="M615" s="28"/>
      <c r="N615" s="1"/>
      <c r="O615" s="28"/>
      <c r="P615" s="1"/>
      <c r="Q615" s="28"/>
      <c r="R615" s="37"/>
      <c r="S615" s="1"/>
      <c r="T615" s="28"/>
      <c r="U615" s="1"/>
      <c r="V615" s="28"/>
      <c r="W615" s="1"/>
      <c r="X615" s="28"/>
      <c r="Y615" s="1"/>
      <c r="Z615" s="28"/>
      <c r="AA615" s="1"/>
      <c r="AB615" s="28"/>
      <c r="AC615" s="37"/>
      <c r="AD615" s="1"/>
      <c r="AE615" s="28"/>
      <c r="AF615" s="1"/>
      <c r="AG615" s="28"/>
      <c r="AH615" s="1"/>
      <c r="AI615" s="28"/>
      <c r="AJ615" s="1"/>
      <c r="AK615" s="28"/>
      <c r="AL615" s="1"/>
      <c r="AM615" s="28"/>
      <c r="AN615" s="57"/>
      <c r="AO615" s="1"/>
      <c r="AP615" s="28"/>
      <c r="AQ615" s="36"/>
      <c r="AR615" s="28"/>
      <c r="AS615" s="1"/>
      <c r="AT615" s="28"/>
      <c r="AU615" s="1"/>
      <c r="AV615" s="28"/>
      <c r="AW615" s="37"/>
      <c r="AX615" s="1"/>
      <c r="AY615" s="28"/>
      <c r="AZ615" s="1"/>
      <c r="BA615" s="28"/>
      <c r="BB615" s="1"/>
      <c r="BC615" s="28"/>
      <c r="BD615" s="1"/>
      <c r="BE615" s="28"/>
      <c r="BF615" s="1"/>
      <c r="BG615" s="37"/>
      <c r="BH615" s="1"/>
      <c r="BI615" s="1"/>
      <c r="BJ615" s="1"/>
      <c r="BK615" s="98">
        <f>MAX(L615:BJ615)</f>
        <v>0</v>
      </c>
      <c r="BL615" s="98">
        <f>MIN(L615:BK615)</f>
        <v>0</v>
      </c>
      <c r="BM615" s="81" t="e">
        <f>IF(BL615="","",VLOOKUP(BL615,評価表!$B$3:$C$15,2))</f>
        <v>#N/A</v>
      </c>
      <c r="BN615" s="98">
        <f>BK615-BL615</f>
        <v>0</v>
      </c>
      <c r="BO615" s="98" t="str">
        <f>E615</f>
        <v>たかやなぎ　わたる</v>
      </c>
    </row>
    <row r="616" spans="1:67" ht="20.100000000000001" hidden="1" customHeight="1">
      <c r="A616" s="62">
        <v>614</v>
      </c>
      <c r="B616" s="73" t="s">
        <v>325</v>
      </c>
      <c r="C616" s="74" t="s">
        <v>1857</v>
      </c>
      <c r="D616" s="62" t="s">
        <v>150</v>
      </c>
      <c r="E616" s="62" t="s">
        <v>1858</v>
      </c>
      <c r="F616" s="62" t="s">
        <v>32</v>
      </c>
      <c r="G616" s="84">
        <v>42864</v>
      </c>
      <c r="H616" s="74">
        <f ca="1">DATEDIF($G616,TODAY(),"Y")</f>
        <v>7</v>
      </c>
      <c r="I616" s="82" t="str">
        <f ca="1">CHOOSE(DATEDIF(G616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16" s="80"/>
      <c r="K616" s="70"/>
      <c r="L616" s="1"/>
      <c r="M616" s="28"/>
      <c r="N616" s="1"/>
      <c r="O616" s="28"/>
      <c r="P616" s="1"/>
      <c r="Q616" s="28"/>
      <c r="R616" s="37"/>
      <c r="S616" s="1"/>
      <c r="T616" s="28"/>
      <c r="U616" s="1"/>
      <c r="V616" s="28"/>
      <c r="W616" s="1"/>
      <c r="X616" s="28"/>
      <c r="Y616" s="1"/>
      <c r="Z616" s="28"/>
      <c r="AA616" s="1"/>
      <c r="AB616" s="28"/>
      <c r="AC616" s="37"/>
      <c r="AD616" s="1"/>
      <c r="AE616" s="28"/>
      <c r="AF616" s="1"/>
      <c r="AG616" s="28"/>
      <c r="AH616" s="1"/>
      <c r="AI616" s="28"/>
      <c r="AJ616" s="1"/>
      <c r="AK616" s="28"/>
      <c r="AL616" s="1"/>
      <c r="AM616" s="28"/>
      <c r="AN616" s="57"/>
      <c r="AO616" s="1"/>
      <c r="AP616" s="28"/>
      <c r="AQ616" s="36"/>
      <c r="AR616" s="28"/>
      <c r="AS616" s="1"/>
      <c r="AT616" s="28"/>
      <c r="AU616" s="1"/>
      <c r="AV616" s="28"/>
      <c r="AW616" s="37"/>
      <c r="AX616" s="1"/>
      <c r="AY616" s="28"/>
      <c r="AZ616" s="1"/>
      <c r="BA616" s="28"/>
      <c r="BB616" s="1"/>
      <c r="BC616" s="28"/>
      <c r="BD616" s="1"/>
      <c r="BE616" s="28"/>
      <c r="BF616" s="1"/>
      <c r="BG616" s="37"/>
      <c r="BH616" s="1"/>
      <c r="BI616" s="1"/>
      <c r="BJ616" s="1"/>
      <c r="BK616" s="98">
        <f>MAX(L616:BJ616)</f>
        <v>0</v>
      </c>
      <c r="BL616" s="98">
        <f>MIN(L616:BK616)</f>
        <v>0</v>
      </c>
      <c r="BM616" s="81" t="e">
        <f>IF(BL616="","",VLOOKUP(BL616,評価表!$B$3:$C$15,2))</f>
        <v>#N/A</v>
      </c>
      <c r="BN616" s="98">
        <f>BK616-BL616</f>
        <v>0</v>
      </c>
      <c r="BO616" s="98" t="str">
        <f>E616</f>
        <v>おおいしはると</v>
      </c>
    </row>
    <row r="617" spans="1:67" ht="20.100000000000001" hidden="1" customHeight="1">
      <c r="A617" s="62">
        <v>615</v>
      </c>
      <c r="B617" s="73" t="s">
        <v>325</v>
      </c>
      <c r="C617" s="62" t="s">
        <v>1859</v>
      </c>
      <c r="D617" s="62" t="s">
        <v>556</v>
      </c>
      <c r="E617" s="62" t="s">
        <v>1860</v>
      </c>
      <c r="F617" s="62" t="s">
        <v>36</v>
      </c>
      <c r="G617" s="84">
        <v>43743</v>
      </c>
      <c r="H617" s="74">
        <f ca="1">DATEDIF($G617,TODAY(),"Y")</f>
        <v>4</v>
      </c>
      <c r="I617" s="82" t="str">
        <f ca="1">CHOOSE(DATEDIF(G617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年中</v>
      </c>
      <c r="J617" s="80"/>
      <c r="K617" s="70"/>
      <c r="L617" s="1"/>
      <c r="M617" s="28"/>
      <c r="N617" s="1"/>
      <c r="O617" s="28"/>
      <c r="P617" s="1"/>
      <c r="Q617" s="28"/>
      <c r="R617" s="37"/>
      <c r="S617" s="1"/>
      <c r="T617" s="28"/>
      <c r="U617" s="1"/>
      <c r="V617" s="28"/>
      <c r="W617" s="1"/>
      <c r="X617" s="28"/>
      <c r="Y617" s="1"/>
      <c r="Z617" s="28"/>
      <c r="AA617" s="1"/>
      <c r="AB617" s="28"/>
      <c r="AC617" s="37"/>
      <c r="AD617" s="1"/>
      <c r="AE617" s="28"/>
      <c r="AF617" s="1"/>
      <c r="AG617" s="28"/>
      <c r="AH617" s="1"/>
      <c r="AI617" s="28"/>
      <c r="AJ617" s="1"/>
      <c r="AK617" s="28"/>
      <c r="AL617" s="1"/>
      <c r="AM617" s="28"/>
      <c r="AN617" s="57"/>
      <c r="AO617" s="1"/>
      <c r="AP617" s="28"/>
      <c r="AQ617" s="36"/>
      <c r="AR617" s="28"/>
      <c r="AS617" s="1"/>
      <c r="AT617" s="28"/>
      <c r="AU617" s="1"/>
      <c r="AV617" s="28"/>
      <c r="AW617" s="37"/>
      <c r="AX617" s="1"/>
      <c r="AY617" s="28"/>
      <c r="AZ617" s="1"/>
      <c r="BA617" s="28"/>
      <c r="BB617" s="1"/>
      <c r="BC617" s="28"/>
      <c r="BD617" s="1"/>
      <c r="BE617" s="28"/>
      <c r="BF617" s="1"/>
      <c r="BG617" s="37"/>
      <c r="BH617" s="1"/>
      <c r="BI617" s="1"/>
      <c r="BJ617" s="1"/>
      <c r="BK617" s="98">
        <f>MAX(L617:BJ617)</f>
        <v>0</v>
      </c>
      <c r="BL617" s="98">
        <f>MIN(L617:BK617)</f>
        <v>0</v>
      </c>
      <c r="BM617" s="81" t="e">
        <f>IF(BL617="","",VLOOKUP(BL617,評価表!$B$3:$C$15,2))</f>
        <v>#N/A</v>
      </c>
      <c r="BN617" s="98">
        <f>BK617-BL617</f>
        <v>0</v>
      </c>
      <c r="BO617" s="98" t="str">
        <f>E617</f>
        <v>やすだおと</v>
      </c>
    </row>
    <row r="618" spans="1:67" ht="20.100000000000001" hidden="1" customHeight="1">
      <c r="A618" s="62">
        <v>616</v>
      </c>
      <c r="B618" s="73" t="s">
        <v>325</v>
      </c>
      <c r="C618" s="62" t="s">
        <v>1861</v>
      </c>
      <c r="D618" s="62" t="s">
        <v>145</v>
      </c>
      <c r="E618" s="62" t="s">
        <v>1862</v>
      </c>
      <c r="F618" s="62" t="s">
        <v>32</v>
      </c>
      <c r="G618" s="84">
        <v>42900</v>
      </c>
      <c r="H618" s="74">
        <f ca="1">DATEDIF($G618,TODAY(),"Y")</f>
        <v>7</v>
      </c>
      <c r="I618" s="82" t="str">
        <f ca="1">CHOOSE(DATEDIF(G618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18" s="80"/>
      <c r="K618" s="70"/>
      <c r="L618" s="1"/>
      <c r="M618" s="28"/>
      <c r="N618" s="1"/>
      <c r="O618" s="28"/>
      <c r="P618" s="1"/>
      <c r="Q618" s="28"/>
      <c r="R618" s="37"/>
      <c r="S618" s="1"/>
      <c r="T618" s="28"/>
      <c r="U618" s="1"/>
      <c r="V618" s="28"/>
      <c r="W618" s="1"/>
      <c r="X618" s="28"/>
      <c r="Y618" s="1"/>
      <c r="Z618" s="28"/>
      <c r="AA618" s="1"/>
      <c r="AB618" s="28"/>
      <c r="AC618" s="37"/>
      <c r="AD618" s="1"/>
      <c r="AE618" s="28"/>
      <c r="AF618" s="1"/>
      <c r="AG618" s="28"/>
      <c r="AH618" s="1"/>
      <c r="AI618" s="28"/>
      <c r="AJ618" s="1"/>
      <c r="AK618" s="28"/>
      <c r="AL618" s="1"/>
      <c r="AM618" s="28"/>
      <c r="AN618" s="57"/>
      <c r="AO618" s="1"/>
      <c r="AP618" s="28"/>
      <c r="AQ618" s="36"/>
      <c r="AR618" s="28"/>
      <c r="AS618" s="1"/>
      <c r="AT618" s="28"/>
      <c r="AU618" s="1"/>
      <c r="AV618" s="28"/>
      <c r="AW618" s="37"/>
      <c r="AX618" s="1"/>
      <c r="AY618" s="28"/>
      <c r="AZ618" s="1"/>
      <c r="BA618" s="28"/>
      <c r="BB618" s="1"/>
      <c r="BC618" s="28"/>
      <c r="BD618" s="1"/>
      <c r="BE618" s="28"/>
      <c r="BF618" s="1"/>
      <c r="BG618" s="37"/>
      <c r="BH618" s="1"/>
      <c r="BI618" s="1"/>
      <c r="BJ618" s="1"/>
      <c r="BK618" s="98">
        <f>MAX(L618:BJ618)</f>
        <v>0</v>
      </c>
      <c r="BL618" s="98">
        <f>MIN(L618:BK618)</f>
        <v>0</v>
      </c>
      <c r="BM618" s="81" t="e">
        <f>IF(BL618="","",VLOOKUP(BL618,評価表!$B$3:$C$15,2))</f>
        <v>#N/A</v>
      </c>
      <c r="BN618" s="98">
        <f>BK618-BL618</f>
        <v>0</v>
      </c>
      <c r="BO618" s="98" t="str">
        <f>E618</f>
        <v>かわむらひろと</v>
      </c>
    </row>
    <row r="619" spans="1:67" ht="20.100000000000001" hidden="1" customHeight="1">
      <c r="A619" s="62">
        <v>617</v>
      </c>
      <c r="B619" s="73" t="s">
        <v>325</v>
      </c>
      <c r="C619" s="62" t="s">
        <v>1863</v>
      </c>
      <c r="D619" s="62" t="s">
        <v>147</v>
      </c>
      <c r="E619" s="62" t="s">
        <v>1864</v>
      </c>
      <c r="F619" s="62" t="s">
        <v>36</v>
      </c>
      <c r="G619" s="84">
        <v>41026</v>
      </c>
      <c r="H619" s="74">
        <f ca="1">DATEDIF($G619,TODAY(),"Y")</f>
        <v>12</v>
      </c>
      <c r="I619" s="82" t="str">
        <f ca="1">CHOOSE(DATEDIF(G619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619" s="80"/>
      <c r="K619" s="70"/>
      <c r="L619" s="1"/>
      <c r="M619" s="28"/>
      <c r="N619" s="1"/>
      <c r="O619" s="28"/>
      <c r="P619" s="1"/>
      <c r="Q619" s="28"/>
      <c r="R619" s="37"/>
      <c r="S619" s="1"/>
      <c r="T619" s="28"/>
      <c r="U619" s="1"/>
      <c r="V619" s="28"/>
      <c r="W619" s="1"/>
      <c r="X619" s="28"/>
      <c r="Y619" s="1"/>
      <c r="Z619" s="28"/>
      <c r="AA619" s="1"/>
      <c r="AB619" s="28"/>
      <c r="AC619" s="37"/>
      <c r="AD619" s="1"/>
      <c r="AE619" s="28"/>
      <c r="AF619" s="1"/>
      <c r="AG619" s="28"/>
      <c r="AH619" s="1"/>
      <c r="AI619" s="28"/>
      <c r="AJ619" s="1"/>
      <c r="AK619" s="28"/>
      <c r="AL619" s="1"/>
      <c r="AM619" s="28"/>
      <c r="AN619" s="57"/>
      <c r="AO619" s="1"/>
      <c r="AP619" s="28"/>
      <c r="AQ619" s="36"/>
      <c r="AR619" s="28"/>
      <c r="AS619" s="1"/>
      <c r="AT619" s="28"/>
      <c r="AU619" s="1"/>
      <c r="AV619" s="28"/>
      <c r="AW619" s="37"/>
      <c r="AX619" s="1"/>
      <c r="AY619" s="28"/>
      <c r="AZ619" s="1"/>
      <c r="BA619" s="28"/>
      <c r="BB619" s="1"/>
      <c r="BC619" s="28"/>
      <c r="BD619" s="1"/>
      <c r="BE619" s="28"/>
      <c r="BF619" s="1"/>
      <c r="BG619" s="37"/>
      <c r="BH619" s="1"/>
      <c r="BI619" s="1"/>
      <c r="BJ619" s="1"/>
      <c r="BK619" s="98">
        <f>MAX(L619:BJ619)</f>
        <v>0</v>
      </c>
      <c r="BL619" s="98">
        <f>MIN(L619:BK619)</f>
        <v>0</v>
      </c>
      <c r="BM619" s="81" t="e">
        <f>IF(BL619="","",VLOOKUP(BL619,評価表!$B$3:$C$15,2))</f>
        <v>#N/A</v>
      </c>
      <c r="BN619" s="98">
        <f>BK619-BL619</f>
        <v>0</v>
      </c>
      <c r="BO619" s="98" t="str">
        <f>E619</f>
        <v>せきやももか</v>
      </c>
    </row>
    <row r="620" spans="1:67" ht="20.100000000000001" hidden="1" customHeight="1">
      <c r="A620" s="62">
        <v>618</v>
      </c>
      <c r="B620" s="73" t="s">
        <v>325</v>
      </c>
      <c r="C620" s="62" t="s">
        <v>1865</v>
      </c>
      <c r="D620" s="62" t="s">
        <v>145</v>
      </c>
      <c r="E620" s="62" t="s">
        <v>1866</v>
      </c>
      <c r="F620" s="62" t="s">
        <v>36</v>
      </c>
      <c r="G620" s="84">
        <v>42375</v>
      </c>
      <c r="H620" s="74">
        <f ca="1">DATEDIF($G620,TODAY(),"Y")</f>
        <v>8</v>
      </c>
      <c r="I620" s="82" t="str">
        <f ca="1">CHOOSE(DATEDIF(G620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20" s="80"/>
      <c r="K620" s="70"/>
      <c r="L620" s="1"/>
      <c r="M620" s="28"/>
      <c r="N620" s="1"/>
      <c r="O620" s="28"/>
      <c r="P620" s="1"/>
      <c r="Q620" s="28"/>
      <c r="R620" s="37"/>
      <c r="S620" s="1"/>
      <c r="T620" s="28"/>
      <c r="U620" s="1"/>
      <c r="V620" s="28"/>
      <c r="W620" s="1"/>
      <c r="X620" s="28"/>
      <c r="Y620" s="1"/>
      <c r="Z620" s="28"/>
      <c r="AA620" s="1"/>
      <c r="AB620" s="28"/>
      <c r="AC620" s="37"/>
      <c r="AD620" s="1"/>
      <c r="AE620" s="28"/>
      <c r="AF620" s="1"/>
      <c r="AG620" s="28"/>
      <c r="AH620" s="1"/>
      <c r="AI620" s="28"/>
      <c r="AJ620" s="1"/>
      <c r="AK620" s="28"/>
      <c r="AL620" s="1"/>
      <c r="AM620" s="28"/>
      <c r="AN620" s="57"/>
      <c r="AO620" s="1"/>
      <c r="AP620" s="28"/>
      <c r="AQ620" s="36"/>
      <c r="AR620" s="28"/>
      <c r="AS620" s="1"/>
      <c r="AT620" s="28"/>
      <c r="AU620" s="1"/>
      <c r="AV620" s="28"/>
      <c r="AW620" s="37"/>
      <c r="AX620" s="1"/>
      <c r="AY620" s="28"/>
      <c r="AZ620" s="1"/>
      <c r="BA620" s="28"/>
      <c r="BB620" s="1"/>
      <c r="BC620" s="28"/>
      <c r="BD620" s="1"/>
      <c r="BE620" s="28"/>
      <c r="BF620" s="1"/>
      <c r="BG620" s="37"/>
      <c r="BH620" s="1"/>
      <c r="BI620" s="1"/>
      <c r="BJ620" s="1"/>
      <c r="BK620" s="98">
        <f>MAX(L620:BJ620)</f>
        <v>0</v>
      </c>
      <c r="BL620" s="98">
        <f>MIN(L620:BK620)</f>
        <v>0</v>
      </c>
      <c r="BM620" s="81" t="e">
        <f>IF(BL620="","",VLOOKUP(BL620,評価表!$B$3:$C$15,2))</f>
        <v>#N/A</v>
      </c>
      <c r="BN620" s="98">
        <f>BK620-BL620</f>
        <v>0</v>
      </c>
      <c r="BO620" s="98" t="str">
        <f>E620</f>
        <v>まるやま　あかり</v>
      </c>
    </row>
    <row r="621" spans="1:67" ht="20.100000000000001" hidden="1" customHeight="1">
      <c r="A621" s="62">
        <v>619</v>
      </c>
      <c r="B621" s="73" t="s">
        <v>325</v>
      </c>
      <c r="C621" s="97" t="s">
        <v>1867</v>
      </c>
      <c r="D621" s="96" t="s">
        <v>1109</v>
      </c>
      <c r="E621" s="96" t="s">
        <v>1868</v>
      </c>
      <c r="F621" s="96" t="s">
        <v>32</v>
      </c>
      <c r="G621" s="106">
        <v>42951</v>
      </c>
      <c r="H621" s="74">
        <f ca="1">DATEDIF($G621,TODAY(),"Y")</f>
        <v>6</v>
      </c>
      <c r="I621" s="82" t="str">
        <f ca="1">CHOOSE(DATEDIF(G621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21" s="80"/>
      <c r="K621" s="70"/>
      <c r="L621" s="1"/>
      <c r="M621" s="28"/>
      <c r="N621" s="1"/>
      <c r="O621" s="28"/>
      <c r="P621" s="1"/>
      <c r="Q621" s="28"/>
      <c r="R621" s="37"/>
      <c r="S621" s="1"/>
      <c r="T621" s="28"/>
      <c r="U621" s="1"/>
      <c r="V621" s="28"/>
      <c r="W621" s="1"/>
      <c r="X621" s="28"/>
      <c r="Y621" s="1"/>
      <c r="Z621" s="28"/>
      <c r="AA621" s="1"/>
      <c r="AB621" s="28"/>
      <c r="AC621" s="37"/>
      <c r="AD621" s="1"/>
      <c r="AE621" s="28"/>
      <c r="AF621" s="1"/>
      <c r="AG621" s="28"/>
      <c r="AH621" s="1"/>
      <c r="AI621" s="28"/>
      <c r="AJ621" s="1"/>
      <c r="AK621" s="28"/>
      <c r="AL621" s="1"/>
      <c r="AM621" s="28"/>
      <c r="AN621" s="57"/>
      <c r="AO621" s="1"/>
      <c r="AP621" s="28"/>
      <c r="AQ621" s="36"/>
      <c r="AR621" s="28"/>
      <c r="AS621" s="1"/>
      <c r="AT621" s="28"/>
      <c r="AU621" s="1"/>
      <c r="AV621" s="28"/>
      <c r="AW621" s="37"/>
      <c r="AX621" s="1"/>
      <c r="AY621" s="28"/>
      <c r="AZ621" s="1"/>
      <c r="BA621" s="28"/>
      <c r="BB621" s="1"/>
      <c r="BC621" s="28"/>
      <c r="BD621" s="1"/>
      <c r="BE621" s="28"/>
      <c r="BF621" s="1"/>
      <c r="BG621" s="37"/>
      <c r="BH621" s="1"/>
      <c r="BI621" s="1"/>
      <c r="BJ621" s="1"/>
      <c r="BK621" s="98">
        <f>MAX(L621:BJ621)</f>
        <v>0</v>
      </c>
      <c r="BL621" s="98">
        <f>MIN(L621:BK621)</f>
        <v>0</v>
      </c>
      <c r="BM621" s="81" t="e">
        <f>IF(BL621="","",VLOOKUP(BL621,評価表!$B$3:$C$15,2))</f>
        <v>#N/A</v>
      </c>
      <c r="BN621" s="98">
        <f>BK621-BL621</f>
        <v>0</v>
      </c>
      <c r="BO621" s="98" t="str">
        <f>E621</f>
        <v>くるすたかくに</v>
      </c>
    </row>
    <row r="622" spans="1:67" ht="20.100000000000001" hidden="1" customHeight="1">
      <c r="A622" s="62">
        <v>620</v>
      </c>
      <c r="B622" s="73" t="s">
        <v>913</v>
      </c>
      <c r="C622" s="62" t="s">
        <v>1869</v>
      </c>
      <c r="D622" s="65" t="s">
        <v>915</v>
      </c>
      <c r="E622" s="96" t="s">
        <v>1870</v>
      </c>
      <c r="F622" s="96" t="s">
        <v>32</v>
      </c>
      <c r="G622" s="106">
        <v>42859</v>
      </c>
      <c r="H622" s="74">
        <f ca="1">DATEDIF($G622,TODAY(),"Y")</f>
        <v>7</v>
      </c>
      <c r="I622" s="82" t="str">
        <f ca="1">CHOOSE(DATEDIF(G622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22" s="80"/>
      <c r="K622" s="70"/>
      <c r="L622" s="1"/>
      <c r="M622" s="28"/>
      <c r="N622" s="1"/>
      <c r="O622" s="28"/>
      <c r="P622" s="1"/>
      <c r="Q622" s="28"/>
      <c r="R622" s="37"/>
      <c r="S622" s="1"/>
      <c r="T622" s="28"/>
      <c r="U622" s="1"/>
      <c r="V622" s="28"/>
      <c r="W622" s="1"/>
      <c r="X622" s="28"/>
      <c r="Y622" s="1"/>
      <c r="Z622" s="28"/>
      <c r="AA622" s="1"/>
      <c r="AB622" s="28"/>
      <c r="AC622" s="37"/>
      <c r="AD622" s="1"/>
      <c r="AE622" s="28"/>
      <c r="AF622" s="1"/>
      <c r="AG622" s="28"/>
      <c r="AH622" s="1"/>
      <c r="AI622" s="28"/>
      <c r="AJ622" s="1"/>
      <c r="AK622" s="28"/>
      <c r="AL622" s="1"/>
      <c r="AM622" s="28"/>
      <c r="AN622" s="57"/>
      <c r="AO622" s="1"/>
      <c r="AP622" s="28"/>
      <c r="AQ622" s="36"/>
      <c r="AR622" s="28"/>
      <c r="AS622" s="1"/>
      <c r="AT622" s="28"/>
      <c r="AU622" s="1"/>
      <c r="AV622" s="28"/>
      <c r="AW622" s="37"/>
      <c r="AX622" s="1"/>
      <c r="AY622" s="28"/>
      <c r="AZ622" s="1"/>
      <c r="BA622" s="28"/>
      <c r="BB622" s="1"/>
      <c r="BC622" s="28"/>
      <c r="BD622" s="1"/>
      <c r="BE622" s="28"/>
      <c r="BF622" s="1"/>
      <c r="BG622" s="37"/>
      <c r="BH622" s="1"/>
      <c r="BI622" s="1"/>
      <c r="BJ622" s="1"/>
      <c r="BK622" s="98">
        <f>MAX(L622:BJ622)</f>
        <v>0</v>
      </c>
      <c r="BL622" s="98">
        <f>MIN(L622:BK622)</f>
        <v>0</v>
      </c>
      <c r="BM622" s="81" t="e">
        <f>IF(BL622="","",VLOOKUP(BL622,評価表!$B$3:$C$15,2))</f>
        <v>#N/A</v>
      </c>
      <c r="BN622" s="98">
        <f>BK622-BL622</f>
        <v>0</v>
      </c>
      <c r="BO622" s="98" t="str">
        <f>E622</f>
        <v>ふじい　だいや</v>
      </c>
    </row>
    <row r="623" spans="1:67" ht="20.100000000000001" hidden="1" customHeight="1">
      <c r="A623" s="62">
        <v>621</v>
      </c>
      <c r="B623" s="73" t="s">
        <v>325</v>
      </c>
      <c r="C623" s="97" t="s">
        <v>1871</v>
      </c>
      <c r="D623" s="96" t="s">
        <v>1927</v>
      </c>
      <c r="E623" s="96" t="s">
        <v>1872</v>
      </c>
      <c r="F623" s="96" t="s">
        <v>32</v>
      </c>
      <c r="G623" s="106">
        <v>41624</v>
      </c>
      <c r="H623" s="74">
        <f ca="1">DATEDIF($G623,TODAY(),"Y")</f>
        <v>10</v>
      </c>
      <c r="I623" s="82" t="str">
        <f ca="1">CHOOSE(DATEDIF(G623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23" s="80"/>
      <c r="K623" s="70"/>
      <c r="L623" s="1"/>
      <c r="M623" s="28"/>
      <c r="N623" s="1"/>
      <c r="O623" s="28"/>
      <c r="P623" s="1"/>
      <c r="Q623" s="28"/>
      <c r="R623" s="37"/>
      <c r="S623" s="1"/>
      <c r="T623" s="28"/>
      <c r="U623" s="1"/>
      <c r="V623" s="28"/>
      <c r="W623" s="1"/>
      <c r="X623" s="28"/>
      <c r="Y623" s="1"/>
      <c r="Z623" s="28"/>
      <c r="AA623" s="1"/>
      <c r="AB623" s="28"/>
      <c r="AC623" s="37"/>
      <c r="AD623" s="1"/>
      <c r="AE623" s="28"/>
      <c r="AF623" s="1"/>
      <c r="AG623" s="28"/>
      <c r="AH623" s="1"/>
      <c r="AI623" s="28"/>
      <c r="AJ623" s="1"/>
      <c r="AK623" s="28"/>
      <c r="AL623" s="1"/>
      <c r="AM623" s="28"/>
      <c r="AN623" s="57"/>
      <c r="AO623" s="1"/>
      <c r="AP623" s="28"/>
      <c r="AQ623" s="36"/>
      <c r="AR623" s="28"/>
      <c r="AS623" s="1"/>
      <c r="AT623" s="28"/>
      <c r="AU623" s="1"/>
      <c r="AV623" s="28"/>
      <c r="AW623" s="37"/>
      <c r="AX623" s="1"/>
      <c r="AY623" s="28"/>
      <c r="AZ623" s="1"/>
      <c r="BA623" s="28"/>
      <c r="BB623" s="1"/>
      <c r="BC623" s="28"/>
      <c r="BD623" s="1"/>
      <c r="BE623" s="28"/>
      <c r="BF623" s="1"/>
      <c r="BG623" s="37"/>
      <c r="BH623" s="1"/>
      <c r="BI623" s="1"/>
      <c r="BJ623" s="1"/>
      <c r="BK623" s="98">
        <f>MAX(L623:BJ623)</f>
        <v>0</v>
      </c>
      <c r="BL623" s="98">
        <f>MIN(L623:BK623)</f>
        <v>0</v>
      </c>
      <c r="BM623" s="81" t="e">
        <f>IF(BL623="","",VLOOKUP(BL623,評価表!$B$3:$C$15,2))</f>
        <v>#N/A</v>
      </c>
      <c r="BN623" s="98">
        <f>BK623-BL623</f>
        <v>0</v>
      </c>
      <c r="BO623" s="98" t="str">
        <f>E623</f>
        <v>ひがの しゅん</v>
      </c>
    </row>
    <row r="624" spans="1:67" ht="20.100000000000001" hidden="1" customHeight="1">
      <c r="A624" s="62">
        <v>622</v>
      </c>
      <c r="B624" s="73" t="s">
        <v>325</v>
      </c>
      <c r="C624" s="62" t="s">
        <v>1873</v>
      </c>
      <c r="D624" s="62" t="s">
        <v>144</v>
      </c>
      <c r="E624" s="62" t="s">
        <v>1874</v>
      </c>
      <c r="F624" s="62" t="s">
        <v>32</v>
      </c>
      <c r="G624" s="84">
        <v>42342</v>
      </c>
      <c r="H624" s="74">
        <f ca="1">DATEDIF($G624,TODAY(),"Y")</f>
        <v>8</v>
      </c>
      <c r="I624" s="82" t="str">
        <f ca="1">CHOOSE(DATEDIF(G624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24" s="80"/>
      <c r="K624" s="70"/>
      <c r="L624" s="1"/>
      <c r="M624" s="28"/>
      <c r="N624" s="1"/>
      <c r="O624" s="28"/>
      <c r="P624" s="1"/>
      <c r="Q624" s="28"/>
      <c r="R624" s="37"/>
      <c r="S624" s="1"/>
      <c r="T624" s="28"/>
      <c r="U624" s="1"/>
      <c r="V624" s="28"/>
      <c r="W624" s="1"/>
      <c r="X624" s="28"/>
      <c r="Y624" s="1"/>
      <c r="Z624" s="28"/>
      <c r="AA624" s="1"/>
      <c r="AB624" s="28"/>
      <c r="AC624" s="37"/>
      <c r="AD624" s="1"/>
      <c r="AE624" s="28"/>
      <c r="AF624" s="1"/>
      <c r="AG624" s="28"/>
      <c r="AH624" s="1"/>
      <c r="AI624" s="28"/>
      <c r="AJ624" s="1"/>
      <c r="AK624" s="28"/>
      <c r="AL624" s="1"/>
      <c r="AM624" s="28"/>
      <c r="AN624" s="57"/>
      <c r="AO624" s="1"/>
      <c r="AP624" s="28"/>
      <c r="AQ624" s="36"/>
      <c r="AR624" s="28"/>
      <c r="AS624" s="1"/>
      <c r="AT624" s="28"/>
      <c r="AU624" s="1"/>
      <c r="AV624" s="28"/>
      <c r="AW624" s="37"/>
      <c r="AX624" s="1"/>
      <c r="AY624" s="28"/>
      <c r="AZ624" s="1"/>
      <c r="BA624" s="28"/>
      <c r="BB624" s="1"/>
      <c r="BC624" s="28"/>
      <c r="BD624" s="1"/>
      <c r="BE624" s="28"/>
      <c r="BF624" s="1"/>
      <c r="BG624" s="37"/>
      <c r="BH624" s="1"/>
      <c r="BI624" s="1"/>
      <c r="BJ624" s="1"/>
      <c r="BK624" s="98">
        <f>MAX(L624:BJ624)</f>
        <v>0</v>
      </c>
      <c r="BL624" s="98">
        <f>MIN(L624:BK624)</f>
        <v>0</v>
      </c>
      <c r="BM624" s="81" t="e">
        <f>IF(BL624="","",VLOOKUP(BL624,評価表!$B$3:$C$15,2))</f>
        <v>#N/A</v>
      </c>
      <c r="BN624" s="98">
        <f>BK624-BL624</f>
        <v>0</v>
      </c>
      <c r="BO624" s="98" t="str">
        <f>E624</f>
        <v>けんじょうともや</v>
      </c>
    </row>
    <row r="625" spans="1:67" ht="20.100000000000001" hidden="1" customHeight="1">
      <c r="A625" s="62">
        <v>623</v>
      </c>
      <c r="B625" s="73" t="s">
        <v>325</v>
      </c>
      <c r="C625" s="96" t="s">
        <v>1875</v>
      </c>
      <c r="D625" s="62" t="s">
        <v>146</v>
      </c>
      <c r="E625" s="62" t="s">
        <v>1876</v>
      </c>
      <c r="F625" s="62" t="s">
        <v>32</v>
      </c>
      <c r="G625" s="84">
        <v>42000</v>
      </c>
      <c r="H625" s="74">
        <f ca="1">DATEDIF($G625,TODAY(),"Y")</f>
        <v>9</v>
      </c>
      <c r="I625" s="82" t="str">
        <f ca="1">CHOOSE(DATEDIF(G625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625" s="80"/>
      <c r="K625" s="70"/>
      <c r="L625" s="1"/>
      <c r="M625" s="28"/>
      <c r="N625" s="1"/>
      <c r="O625" s="28"/>
      <c r="P625" s="1"/>
      <c r="Q625" s="28"/>
      <c r="R625" s="37"/>
      <c r="S625" s="1"/>
      <c r="T625" s="28"/>
      <c r="U625" s="1"/>
      <c r="V625" s="28"/>
      <c r="W625" s="1"/>
      <c r="X625" s="28"/>
      <c r="Y625" s="1"/>
      <c r="Z625" s="28"/>
      <c r="AA625" s="1"/>
      <c r="AB625" s="28"/>
      <c r="AC625" s="37"/>
      <c r="AD625" s="1"/>
      <c r="AE625" s="28"/>
      <c r="AF625" s="1"/>
      <c r="AG625" s="28"/>
      <c r="AH625" s="1"/>
      <c r="AI625" s="28"/>
      <c r="AJ625" s="1"/>
      <c r="AK625" s="28"/>
      <c r="AL625" s="1"/>
      <c r="AM625" s="28"/>
      <c r="AN625" s="57"/>
      <c r="AO625" s="1"/>
      <c r="AP625" s="28"/>
      <c r="AQ625" s="36"/>
      <c r="AR625" s="28"/>
      <c r="AS625" s="1"/>
      <c r="AT625" s="28"/>
      <c r="AU625" s="1"/>
      <c r="AV625" s="28"/>
      <c r="AW625" s="37"/>
      <c r="AX625" s="1"/>
      <c r="AY625" s="28"/>
      <c r="AZ625" s="1"/>
      <c r="BA625" s="28"/>
      <c r="BB625" s="1"/>
      <c r="BC625" s="28"/>
      <c r="BD625" s="1"/>
      <c r="BE625" s="28"/>
      <c r="BF625" s="1"/>
      <c r="BG625" s="37"/>
      <c r="BH625" s="1"/>
      <c r="BI625" s="1"/>
      <c r="BJ625" s="1"/>
      <c r="BK625" s="98">
        <f>MAX(L625:BJ625)</f>
        <v>0</v>
      </c>
      <c r="BL625" s="98">
        <f>MIN(L625:BK625)</f>
        <v>0</v>
      </c>
      <c r="BM625" s="81" t="e">
        <f>IF(BL625="","",VLOOKUP(BL625,評価表!$B$3:$C$15,2))</f>
        <v>#N/A</v>
      </c>
      <c r="BN625" s="98">
        <f>BK625-BL625</f>
        <v>0</v>
      </c>
      <c r="BO625" s="98" t="str">
        <f>E625</f>
        <v>ひろせきょうすけ</v>
      </c>
    </row>
    <row r="626" spans="1:67" ht="20.100000000000001" hidden="1" customHeight="1">
      <c r="A626" s="62">
        <v>624</v>
      </c>
      <c r="B626" s="73" t="s">
        <v>325</v>
      </c>
      <c r="C626" s="62" t="s">
        <v>1877</v>
      </c>
      <c r="D626" s="62" t="s">
        <v>148</v>
      </c>
      <c r="E626" s="62" t="s">
        <v>1878</v>
      </c>
      <c r="F626" s="62" t="s">
        <v>36</v>
      </c>
      <c r="G626" s="84">
        <v>42305</v>
      </c>
      <c r="H626" s="74">
        <f ca="1">DATEDIF($G626,TODAY(),"Y")</f>
        <v>8</v>
      </c>
      <c r="I626" s="82" t="str">
        <f ca="1">CHOOSE(DATEDIF(G626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26" s="80"/>
      <c r="K626" s="70"/>
      <c r="L626" s="1"/>
      <c r="M626" s="28"/>
      <c r="N626" s="1"/>
      <c r="O626" s="28"/>
      <c r="P626" s="1"/>
      <c r="Q626" s="28"/>
      <c r="R626" s="37"/>
      <c r="S626" s="1"/>
      <c r="T626" s="28"/>
      <c r="U626" s="1"/>
      <c r="V626" s="28"/>
      <c r="W626" s="1"/>
      <c r="X626" s="28"/>
      <c r="Y626" s="1"/>
      <c r="Z626" s="28"/>
      <c r="AA626" s="1"/>
      <c r="AB626" s="28"/>
      <c r="AC626" s="37"/>
      <c r="AD626" s="1"/>
      <c r="AE626" s="28"/>
      <c r="AF626" s="1"/>
      <c r="AG626" s="28"/>
      <c r="AH626" s="1"/>
      <c r="AI626" s="28"/>
      <c r="AJ626" s="1"/>
      <c r="AK626" s="28"/>
      <c r="AL626" s="1"/>
      <c r="AM626" s="28"/>
      <c r="AN626" s="57"/>
      <c r="AO626" s="1"/>
      <c r="AP626" s="28"/>
      <c r="AQ626" s="36"/>
      <c r="AR626" s="28"/>
      <c r="AS626" s="1"/>
      <c r="AT626" s="28"/>
      <c r="AU626" s="1"/>
      <c r="AV626" s="28"/>
      <c r="AW626" s="37"/>
      <c r="AX626" s="1"/>
      <c r="AY626" s="28"/>
      <c r="AZ626" s="1"/>
      <c r="BA626" s="28"/>
      <c r="BB626" s="1"/>
      <c r="BC626" s="28"/>
      <c r="BD626" s="1"/>
      <c r="BE626" s="28"/>
      <c r="BF626" s="1"/>
      <c r="BG626" s="37"/>
      <c r="BH626" s="1"/>
      <c r="BI626" s="1"/>
      <c r="BJ626" s="1"/>
      <c r="BK626" s="98">
        <f>MAX(L626:BJ626)</f>
        <v>0</v>
      </c>
      <c r="BL626" s="98">
        <f>MIN(L626:BK626)</f>
        <v>0</v>
      </c>
      <c r="BM626" s="81" t="e">
        <f>IF(BL626="","",VLOOKUP(BL626,評価表!$B$3:$C$15,2))</f>
        <v>#N/A</v>
      </c>
      <c r="BN626" s="98">
        <f>BK626-BL626</f>
        <v>0</v>
      </c>
      <c r="BO626" s="98" t="str">
        <f>E626</f>
        <v>びぜんじま　あかり</v>
      </c>
    </row>
    <row r="627" spans="1:67" ht="20.100000000000001" hidden="1" customHeight="1">
      <c r="A627" s="62">
        <v>625</v>
      </c>
      <c r="B627" s="73" t="s">
        <v>325</v>
      </c>
      <c r="C627" s="97" t="s">
        <v>1879</v>
      </c>
      <c r="D627" s="96" t="s">
        <v>1109</v>
      </c>
      <c r="E627" s="62" t="s">
        <v>1880</v>
      </c>
      <c r="F627" s="62" t="s">
        <v>36</v>
      </c>
      <c r="G627" s="84">
        <v>41360</v>
      </c>
      <c r="H627" s="74">
        <f ca="1">DATEDIF($G627,TODAY(),"Y")</f>
        <v>11</v>
      </c>
      <c r="I627" s="82" t="str">
        <f ca="1">CHOOSE(DATEDIF(G627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627" s="80"/>
      <c r="K627" s="70"/>
      <c r="L627" s="1"/>
      <c r="M627" s="28"/>
      <c r="N627" s="1"/>
      <c r="O627" s="28"/>
      <c r="P627" s="1"/>
      <c r="Q627" s="28"/>
      <c r="R627" s="37"/>
      <c r="S627" s="1"/>
      <c r="T627" s="28"/>
      <c r="U627" s="1"/>
      <c r="V627" s="28"/>
      <c r="W627" s="1"/>
      <c r="X627" s="28"/>
      <c r="Y627" s="1"/>
      <c r="Z627" s="28"/>
      <c r="AA627" s="1"/>
      <c r="AB627" s="28"/>
      <c r="AC627" s="37"/>
      <c r="AD627" s="1"/>
      <c r="AE627" s="28"/>
      <c r="AF627" s="1"/>
      <c r="AG627" s="28"/>
      <c r="AH627" s="1"/>
      <c r="AI627" s="28"/>
      <c r="AJ627" s="1"/>
      <c r="AK627" s="28"/>
      <c r="AL627" s="1"/>
      <c r="AM627" s="28"/>
      <c r="AN627" s="57"/>
      <c r="AO627" s="1"/>
      <c r="AP627" s="28"/>
      <c r="AQ627" s="36"/>
      <c r="AR627" s="28"/>
      <c r="AS627" s="1"/>
      <c r="AT627" s="28"/>
      <c r="AU627" s="1"/>
      <c r="AV627" s="28"/>
      <c r="AW627" s="37"/>
      <c r="AX627" s="1"/>
      <c r="AY627" s="28"/>
      <c r="AZ627" s="1"/>
      <c r="BA627" s="28"/>
      <c r="BB627" s="1"/>
      <c r="BC627" s="28"/>
      <c r="BD627" s="1"/>
      <c r="BE627" s="28"/>
      <c r="BF627" s="1"/>
      <c r="BG627" s="37"/>
      <c r="BH627" s="1"/>
      <c r="BI627" s="1"/>
      <c r="BJ627" s="1"/>
      <c r="BK627" s="98">
        <f>MAX(L627:BJ627)</f>
        <v>0</v>
      </c>
      <c r="BL627" s="98">
        <f>MIN(L627:BK627)</f>
        <v>0</v>
      </c>
      <c r="BM627" s="81" t="e">
        <f>IF(BL627="","",VLOOKUP(BL627,評価表!$B$3:$C$15,2))</f>
        <v>#N/A</v>
      </c>
      <c r="BN627" s="98">
        <f>BK627-BL627</f>
        <v>0</v>
      </c>
      <c r="BO627" s="98" t="str">
        <f>E627</f>
        <v>おおまえ　ゆづき</v>
      </c>
    </row>
    <row r="628" spans="1:67" ht="20.100000000000001" hidden="1" customHeight="1">
      <c r="A628" s="62">
        <v>626</v>
      </c>
      <c r="B628" s="73" t="s">
        <v>913</v>
      </c>
      <c r="C628" s="62" t="s">
        <v>1881</v>
      </c>
      <c r="D628" s="65" t="s">
        <v>915</v>
      </c>
      <c r="E628" s="62" t="s">
        <v>1882</v>
      </c>
      <c r="F628" s="62" t="s">
        <v>32</v>
      </c>
      <c r="G628" s="84">
        <v>42096</v>
      </c>
      <c r="H628" s="74">
        <f ca="1">DATEDIF($G628,TODAY(),"Y")</f>
        <v>9</v>
      </c>
      <c r="I628" s="82" t="str">
        <f ca="1">CHOOSE(DATEDIF(G628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28" s="80"/>
      <c r="K628" s="70"/>
      <c r="L628" s="1"/>
      <c r="M628" s="28"/>
      <c r="N628" s="1"/>
      <c r="O628" s="28"/>
      <c r="P628" s="1"/>
      <c r="Q628" s="28"/>
      <c r="R628" s="37"/>
      <c r="S628" s="1"/>
      <c r="T628" s="28"/>
      <c r="U628" s="1"/>
      <c r="V628" s="28"/>
      <c r="W628" s="1"/>
      <c r="X628" s="28"/>
      <c r="Y628" s="1"/>
      <c r="Z628" s="28"/>
      <c r="AA628" s="1"/>
      <c r="AB628" s="28"/>
      <c r="AC628" s="37"/>
      <c r="AD628" s="1"/>
      <c r="AE628" s="28"/>
      <c r="AF628" s="1"/>
      <c r="AG628" s="28"/>
      <c r="AH628" s="1"/>
      <c r="AI628" s="28"/>
      <c r="AJ628" s="1"/>
      <c r="AK628" s="28"/>
      <c r="AL628" s="1"/>
      <c r="AM628" s="28"/>
      <c r="AN628" s="57"/>
      <c r="AO628" s="1"/>
      <c r="AP628" s="28"/>
      <c r="AQ628" s="36"/>
      <c r="AR628" s="28"/>
      <c r="AS628" s="1"/>
      <c r="AT628" s="28"/>
      <c r="AU628" s="1"/>
      <c r="AV628" s="28"/>
      <c r="AW628" s="37"/>
      <c r="AX628" s="1"/>
      <c r="AY628" s="28"/>
      <c r="AZ628" s="1"/>
      <c r="BA628" s="28"/>
      <c r="BB628" s="1"/>
      <c r="BC628" s="28"/>
      <c r="BD628" s="1"/>
      <c r="BE628" s="28"/>
      <c r="BF628" s="1"/>
      <c r="BG628" s="37"/>
      <c r="BH628" s="1"/>
      <c r="BI628" s="1"/>
      <c r="BJ628" s="1"/>
      <c r="BK628" s="98">
        <f>MAX(L628:BJ628)</f>
        <v>0</v>
      </c>
      <c r="BL628" s="98">
        <f>MIN(L628:BK628)</f>
        <v>0</v>
      </c>
      <c r="BM628" s="81" t="e">
        <f>IF(BL628="","",VLOOKUP(BL628,評価表!$B$3:$C$15,2))</f>
        <v>#N/A</v>
      </c>
      <c r="BN628" s="98">
        <f>BK628-BL628</f>
        <v>0</v>
      </c>
      <c r="BO628" s="98" t="str">
        <f>E628</f>
        <v>つちや　ゆうせい</v>
      </c>
    </row>
    <row r="629" spans="1:67" ht="20.100000000000001" hidden="1" customHeight="1">
      <c r="A629" s="62">
        <v>627</v>
      </c>
      <c r="B629" s="73" t="s">
        <v>913</v>
      </c>
      <c r="C629" s="62" t="s">
        <v>1883</v>
      </c>
      <c r="D629" s="65" t="s">
        <v>915</v>
      </c>
      <c r="E629" s="62" t="s">
        <v>1884</v>
      </c>
      <c r="F629" s="62" t="s">
        <v>32</v>
      </c>
      <c r="G629" s="84">
        <v>42836</v>
      </c>
      <c r="H629" s="74">
        <f ca="1">DATEDIF($G629,TODAY(),"Y")</f>
        <v>7</v>
      </c>
      <c r="I629" s="82" t="str">
        <f ca="1">CHOOSE(DATEDIF(G629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29" s="80"/>
      <c r="K629" s="70"/>
      <c r="L629" s="1"/>
      <c r="M629" s="28"/>
      <c r="N629" s="1"/>
      <c r="O629" s="28"/>
      <c r="P629" s="1"/>
      <c r="Q629" s="28"/>
      <c r="R629" s="37"/>
      <c r="S629" s="1"/>
      <c r="T629" s="28"/>
      <c r="U629" s="1"/>
      <c r="V629" s="28"/>
      <c r="W629" s="1"/>
      <c r="X629" s="28"/>
      <c r="Y629" s="1"/>
      <c r="Z629" s="28"/>
      <c r="AA629" s="1"/>
      <c r="AB629" s="28"/>
      <c r="AC629" s="37"/>
      <c r="AD629" s="1"/>
      <c r="AE629" s="28"/>
      <c r="AF629" s="1"/>
      <c r="AG629" s="28"/>
      <c r="AH629" s="1"/>
      <c r="AI629" s="28"/>
      <c r="AJ629" s="1"/>
      <c r="AK629" s="28"/>
      <c r="AL629" s="1"/>
      <c r="AM629" s="28"/>
      <c r="AN629" s="57"/>
      <c r="AO629" s="1"/>
      <c r="AP629" s="28"/>
      <c r="AQ629" s="36"/>
      <c r="AR629" s="28"/>
      <c r="AS629" s="1"/>
      <c r="AT629" s="28"/>
      <c r="AU629" s="1"/>
      <c r="AV629" s="28"/>
      <c r="AW629" s="37"/>
      <c r="AX629" s="1"/>
      <c r="AY629" s="28"/>
      <c r="AZ629" s="1"/>
      <c r="BA629" s="28"/>
      <c r="BB629" s="1"/>
      <c r="BC629" s="28"/>
      <c r="BD629" s="1"/>
      <c r="BE629" s="28"/>
      <c r="BF629" s="1"/>
      <c r="BG629" s="37"/>
      <c r="BH629" s="1"/>
      <c r="BI629" s="1"/>
      <c r="BJ629" s="1"/>
      <c r="BK629" s="98">
        <f>MAX(L629:BJ629)</f>
        <v>0</v>
      </c>
      <c r="BL629" s="98">
        <f>MIN(L629:BK629)</f>
        <v>0</v>
      </c>
      <c r="BM629" s="81" t="e">
        <f>IF(BL629="","",VLOOKUP(BL629,評価表!$B$3:$C$15,2))</f>
        <v>#N/A</v>
      </c>
      <c r="BN629" s="98">
        <f>BK629-BL629</f>
        <v>0</v>
      </c>
      <c r="BO629" s="98" t="str">
        <f>E629</f>
        <v>つちや　はると</v>
      </c>
    </row>
    <row r="630" spans="1:67" ht="20.100000000000001" hidden="1" customHeight="1">
      <c r="A630" s="62">
        <v>628</v>
      </c>
      <c r="B630" s="73" t="s">
        <v>325</v>
      </c>
      <c r="C630" s="65" t="s">
        <v>1885</v>
      </c>
      <c r="D630" s="62" t="s">
        <v>142</v>
      </c>
      <c r="E630" s="62" t="s">
        <v>1886</v>
      </c>
      <c r="F630" s="62" t="s">
        <v>32</v>
      </c>
      <c r="G630" s="84">
        <v>41914</v>
      </c>
      <c r="H630" s="74">
        <f ca="1">DATEDIF($G630,TODAY(),"Y")</f>
        <v>9</v>
      </c>
      <c r="I630" s="82" t="str">
        <f ca="1">CHOOSE(DATEDIF(G630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630" s="80"/>
      <c r="K630" s="70"/>
      <c r="L630" s="1"/>
      <c r="M630" s="28"/>
      <c r="N630" s="1"/>
      <c r="O630" s="28"/>
      <c r="P630" s="1"/>
      <c r="Q630" s="28"/>
      <c r="R630" s="37"/>
      <c r="S630" s="1"/>
      <c r="T630" s="28"/>
      <c r="U630" s="1"/>
      <c r="V630" s="28"/>
      <c r="W630" s="1"/>
      <c r="X630" s="28"/>
      <c r="Y630" s="1"/>
      <c r="Z630" s="28"/>
      <c r="AA630" s="1"/>
      <c r="AB630" s="28"/>
      <c r="AC630" s="37"/>
      <c r="AD630" s="1"/>
      <c r="AE630" s="28"/>
      <c r="AF630" s="1"/>
      <c r="AG630" s="28"/>
      <c r="AH630" s="1"/>
      <c r="AI630" s="28"/>
      <c r="AJ630" s="1"/>
      <c r="AK630" s="28"/>
      <c r="AL630" s="1"/>
      <c r="AM630" s="28"/>
      <c r="AN630" s="57"/>
      <c r="AO630" s="1"/>
      <c r="AP630" s="28"/>
      <c r="AQ630" s="36"/>
      <c r="AR630" s="28"/>
      <c r="AS630" s="1"/>
      <c r="AT630" s="28"/>
      <c r="AU630" s="1"/>
      <c r="AV630" s="28"/>
      <c r="AW630" s="37"/>
      <c r="AX630" s="1"/>
      <c r="AY630" s="28"/>
      <c r="AZ630" s="1"/>
      <c r="BA630" s="28"/>
      <c r="BB630" s="1"/>
      <c r="BC630" s="28"/>
      <c r="BD630" s="1"/>
      <c r="BE630" s="28"/>
      <c r="BF630" s="1"/>
      <c r="BG630" s="37"/>
      <c r="BH630" s="1"/>
      <c r="BI630" s="1"/>
      <c r="BJ630" s="1"/>
      <c r="BK630" s="98">
        <f>MAX(L630:BJ630)</f>
        <v>0</v>
      </c>
      <c r="BL630" s="98">
        <f>MIN(L630:BK630)</f>
        <v>0</v>
      </c>
      <c r="BM630" s="81" t="e">
        <f>IF(BL630="","",VLOOKUP(BL630,評価表!$B$3:$C$15,2))</f>
        <v>#N/A</v>
      </c>
      <c r="BN630" s="98">
        <f>BK630-BL630</f>
        <v>0</v>
      </c>
      <c r="BO630" s="98" t="str">
        <f>E630</f>
        <v>あさだじょうたろう</v>
      </c>
    </row>
    <row r="631" spans="1:67" ht="20.100000000000001" hidden="1" customHeight="1">
      <c r="A631" s="62">
        <v>629</v>
      </c>
      <c r="B631" s="73" t="s">
        <v>325</v>
      </c>
      <c r="C631" s="65" t="s">
        <v>1887</v>
      </c>
      <c r="D631" s="62" t="s">
        <v>142</v>
      </c>
      <c r="E631" s="62" t="s">
        <v>1888</v>
      </c>
      <c r="F631" s="62" t="s">
        <v>32</v>
      </c>
      <c r="G631" s="84">
        <v>43281</v>
      </c>
      <c r="H631" s="74">
        <f ca="1">DATEDIF($G631,TODAY(),"Y")</f>
        <v>6</v>
      </c>
      <c r="I631" s="82" t="str">
        <f ca="1">CHOOSE(DATEDIF(G631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631" s="80"/>
      <c r="K631" s="70"/>
      <c r="L631" s="1"/>
      <c r="M631" s="28"/>
      <c r="N631" s="1"/>
      <c r="O631" s="28"/>
      <c r="P631" s="1"/>
      <c r="Q631" s="28"/>
      <c r="R631" s="37"/>
      <c r="S631" s="1"/>
      <c r="T631" s="28"/>
      <c r="U631" s="1"/>
      <c r="V631" s="28"/>
      <c r="W631" s="1"/>
      <c r="X631" s="28"/>
      <c r="Y631" s="1"/>
      <c r="Z631" s="28"/>
      <c r="AA631" s="1"/>
      <c r="AB631" s="28"/>
      <c r="AC631" s="37"/>
      <c r="AD631" s="1"/>
      <c r="AE631" s="28"/>
      <c r="AF631" s="1"/>
      <c r="AG631" s="28"/>
      <c r="AH631" s="1"/>
      <c r="AI631" s="28"/>
      <c r="AJ631" s="1"/>
      <c r="AK631" s="28"/>
      <c r="AL631" s="1"/>
      <c r="AM631" s="28"/>
      <c r="AN631" s="57"/>
      <c r="AO631" s="1"/>
      <c r="AP631" s="28"/>
      <c r="AQ631" s="36"/>
      <c r="AR631" s="28"/>
      <c r="AS631" s="1"/>
      <c r="AT631" s="28"/>
      <c r="AU631" s="1"/>
      <c r="AV631" s="28"/>
      <c r="AW631" s="37"/>
      <c r="AX631" s="1"/>
      <c r="AY631" s="28"/>
      <c r="AZ631" s="1"/>
      <c r="BA631" s="28"/>
      <c r="BB631" s="1"/>
      <c r="BC631" s="28"/>
      <c r="BD631" s="1"/>
      <c r="BE631" s="28"/>
      <c r="BF631" s="1"/>
      <c r="BG631" s="37"/>
      <c r="BH631" s="1"/>
      <c r="BI631" s="1"/>
      <c r="BJ631" s="1"/>
      <c r="BK631" s="98">
        <f>MAX(L631:BJ631)</f>
        <v>0</v>
      </c>
      <c r="BL631" s="98">
        <f>MIN(L631:BK631)</f>
        <v>0</v>
      </c>
      <c r="BM631" s="81" t="e">
        <f>IF(BL631="","",VLOOKUP(BL631,評価表!$B$3:$C$15,2))</f>
        <v>#N/A</v>
      </c>
      <c r="BN631" s="98">
        <f>BK631-BL631</f>
        <v>0</v>
      </c>
      <c r="BO631" s="98" t="str">
        <f>E631</f>
        <v>あさだせいたろう</v>
      </c>
    </row>
    <row r="632" spans="1:67" ht="20.100000000000001" hidden="1" customHeight="1">
      <c r="A632" s="62">
        <v>630</v>
      </c>
      <c r="B632" s="73" t="s">
        <v>325</v>
      </c>
      <c r="C632" s="62" t="s">
        <v>1889</v>
      </c>
      <c r="D632" s="62" t="s">
        <v>150</v>
      </c>
      <c r="E632" s="62" t="s">
        <v>1890</v>
      </c>
      <c r="F632" s="62" t="s">
        <v>32</v>
      </c>
      <c r="G632" s="84">
        <v>42469</v>
      </c>
      <c r="H632" s="74">
        <f ca="1">DATEDIF($G632,TODAY(),"Y")</f>
        <v>8</v>
      </c>
      <c r="I632" s="82" t="str">
        <f ca="1">CHOOSE(DATEDIF(G632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32" s="80"/>
      <c r="K632" s="70"/>
      <c r="L632" s="1"/>
      <c r="M632" s="28"/>
      <c r="N632" s="1"/>
      <c r="O632" s="28"/>
      <c r="P632" s="1"/>
      <c r="Q632" s="28"/>
      <c r="R632" s="37"/>
      <c r="S632" s="1"/>
      <c r="T632" s="28"/>
      <c r="U632" s="1"/>
      <c r="V632" s="28"/>
      <c r="W632" s="1"/>
      <c r="X632" s="28"/>
      <c r="Y632" s="1"/>
      <c r="Z632" s="28"/>
      <c r="AA632" s="1"/>
      <c r="AB632" s="28"/>
      <c r="AC632" s="37"/>
      <c r="AD632" s="1"/>
      <c r="AE632" s="28"/>
      <c r="AF632" s="1"/>
      <c r="AG632" s="28"/>
      <c r="AH632" s="1"/>
      <c r="AI632" s="28"/>
      <c r="AJ632" s="1"/>
      <c r="AK632" s="28"/>
      <c r="AL632" s="1"/>
      <c r="AM632" s="28"/>
      <c r="AN632" s="57"/>
      <c r="AO632" s="1"/>
      <c r="AP632" s="28"/>
      <c r="AQ632" s="36"/>
      <c r="AR632" s="28"/>
      <c r="AS632" s="1"/>
      <c r="AT632" s="28"/>
      <c r="AU632" s="1"/>
      <c r="AV632" s="28"/>
      <c r="AW632" s="37"/>
      <c r="AX632" s="1"/>
      <c r="AY632" s="28"/>
      <c r="AZ632" s="1"/>
      <c r="BA632" s="28"/>
      <c r="BB632" s="1"/>
      <c r="BC632" s="28"/>
      <c r="BD632" s="1"/>
      <c r="BE632" s="28"/>
      <c r="BF632" s="1"/>
      <c r="BG632" s="37"/>
      <c r="BH632" s="1"/>
      <c r="BI632" s="1"/>
      <c r="BJ632" s="1"/>
      <c r="BK632" s="98">
        <f>MAX(L632:BJ632)</f>
        <v>0</v>
      </c>
      <c r="BL632" s="98">
        <f>MIN(L632:BK632)</f>
        <v>0</v>
      </c>
      <c r="BM632" s="81" t="e">
        <f>IF(BL632="","",VLOOKUP(BL632,評価表!$B$3:$C$15,2))</f>
        <v>#N/A</v>
      </c>
      <c r="BN632" s="98">
        <f>BK632-BL632</f>
        <v>0</v>
      </c>
      <c r="BO632" s="98" t="str">
        <f>E632</f>
        <v>おざわゆうと</v>
      </c>
    </row>
    <row r="633" spans="1:67" ht="20.100000000000001" hidden="1" customHeight="1">
      <c r="A633" s="62">
        <v>631</v>
      </c>
      <c r="B633" s="73" t="s">
        <v>913</v>
      </c>
      <c r="C633" s="62" t="s">
        <v>1891</v>
      </c>
      <c r="D633" s="65" t="s">
        <v>915</v>
      </c>
      <c r="E633" s="62" t="s">
        <v>1892</v>
      </c>
      <c r="F633" s="62" t="s">
        <v>32</v>
      </c>
      <c r="G633" s="84">
        <v>42839</v>
      </c>
      <c r="H633" s="74">
        <f ca="1">DATEDIF($G633,TODAY(),"Y")</f>
        <v>7</v>
      </c>
      <c r="I633" s="82" t="str">
        <f ca="1">CHOOSE(DATEDIF(G633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33" s="80"/>
      <c r="K633" s="70"/>
      <c r="L633" s="1"/>
      <c r="M633" s="28"/>
      <c r="N633" s="1"/>
      <c r="O633" s="28"/>
      <c r="P633" s="1"/>
      <c r="Q633" s="28"/>
      <c r="R633" s="37"/>
      <c r="S633" s="1"/>
      <c r="T633" s="28"/>
      <c r="U633" s="1"/>
      <c r="V633" s="28"/>
      <c r="W633" s="1"/>
      <c r="X633" s="28"/>
      <c r="Y633" s="1"/>
      <c r="Z633" s="28"/>
      <c r="AA633" s="1"/>
      <c r="AB633" s="28"/>
      <c r="AC633" s="37"/>
      <c r="AD633" s="1"/>
      <c r="AE633" s="28"/>
      <c r="AF633" s="1"/>
      <c r="AG633" s="28"/>
      <c r="AH633" s="1"/>
      <c r="AI633" s="28"/>
      <c r="AJ633" s="1"/>
      <c r="AK633" s="28"/>
      <c r="AL633" s="1"/>
      <c r="AM633" s="28"/>
      <c r="AN633" s="57"/>
      <c r="AO633" s="1"/>
      <c r="AP633" s="28"/>
      <c r="AQ633" s="36"/>
      <c r="AR633" s="28"/>
      <c r="AS633" s="1"/>
      <c r="AT633" s="28"/>
      <c r="AU633" s="1"/>
      <c r="AV633" s="28"/>
      <c r="AW633" s="37"/>
      <c r="AX633" s="1"/>
      <c r="AY633" s="28"/>
      <c r="AZ633" s="1"/>
      <c r="BA633" s="28"/>
      <c r="BB633" s="1"/>
      <c r="BC633" s="28"/>
      <c r="BD633" s="1"/>
      <c r="BE633" s="28"/>
      <c r="BF633" s="1"/>
      <c r="BG633" s="37"/>
      <c r="BH633" s="1"/>
      <c r="BI633" s="1"/>
      <c r="BJ633" s="1"/>
      <c r="BK633" s="98">
        <f>MAX(L633:BJ633)</f>
        <v>0</v>
      </c>
      <c r="BL633" s="98">
        <f>MIN(L633:BK633)</f>
        <v>0</v>
      </c>
      <c r="BM633" s="81" t="e">
        <f>IF(BL633="","",VLOOKUP(BL633,評価表!$B$3:$C$15,2))</f>
        <v>#N/A</v>
      </c>
      <c r="BN633" s="98">
        <f>BK633-BL633</f>
        <v>0</v>
      </c>
      <c r="BO633" s="98" t="str">
        <f>E633</f>
        <v>にいつみきひろ</v>
      </c>
    </row>
    <row r="634" spans="1:67" ht="20.100000000000001" hidden="1" customHeight="1">
      <c r="A634" s="62">
        <v>632</v>
      </c>
      <c r="B634" s="73" t="s">
        <v>325</v>
      </c>
      <c r="C634" s="65" t="s">
        <v>1893</v>
      </c>
      <c r="D634" s="62" t="s">
        <v>142</v>
      </c>
      <c r="E634" s="62" t="s">
        <v>1894</v>
      </c>
      <c r="F634" s="62" t="s">
        <v>32</v>
      </c>
      <c r="G634" s="84">
        <v>42448</v>
      </c>
      <c r="H634" s="74">
        <f ca="1">DATEDIF($G634,TODAY(),"Y")</f>
        <v>8</v>
      </c>
      <c r="I634" s="82" t="str">
        <f ca="1">CHOOSE(DATEDIF(G634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34" s="80"/>
      <c r="K634" s="70"/>
      <c r="L634" s="1"/>
      <c r="M634" s="28"/>
      <c r="N634" s="1"/>
      <c r="O634" s="28"/>
      <c r="P634" s="1"/>
      <c r="Q634" s="28"/>
      <c r="R634" s="37"/>
      <c r="S634" s="1"/>
      <c r="T634" s="28"/>
      <c r="U634" s="1"/>
      <c r="V634" s="28"/>
      <c r="W634" s="1"/>
      <c r="X634" s="28"/>
      <c r="Y634" s="1"/>
      <c r="Z634" s="28"/>
      <c r="AA634" s="1"/>
      <c r="AB634" s="28"/>
      <c r="AC634" s="37"/>
      <c r="AD634" s="1"/>
      <c r="AE634" s="28"/>
      <c r="AF634" s="1"/>
      <c r="AG634" s="28"/>
      <c r="AH634" s="1"/>
      <c r="AI634" s="28"/>
      <c r="AJ634" s="1"/>
      <c r="AK634" s="28"/>
      <c r="AL634" s="1"/>
      <c r="AM634" s="28"/>
      <c r="AN634" s="57"/>
      <c r="AO634" s="1"/>
      <c r="AP634" s="28"/>
      <c r="AQ634" s="36"/>
      <c r="AR634" s="28"/>
      <c r="AS634" s="1"/>
      <c r="AT634" s="28"/>
      <c r="AU634" s="1"/>
      <c r="AV634" s="28"/>
      <c r="AW634" s="37"/>
      <c r="AX634" s="1"/>
      <c r="AY634" s="28"/>
      <c r="AZ634" s="1"/>
      <c r="BA634" s="28"/>
      <c r="BB634" s="1"/>
      <c r="BC634" s="28"/>
      <c r="BD634" s="1"/>
      <c r="BE634" s="28"/>
      <c r="BF634" s="1"/>
      <c r="BG634" s="37"/>
      <c r="BH634" s="1"/>
      <c r="BI634" s="1"/>
      <c r="BJ634" s="1"/>
      <c r="BK634" s="98">
        <f>MAX(L634:BJ634)</f>
        <v>0</v>
      </c>
      <c r="BL634" s="98">
        <f>MIN(L634:BK634)</f>
        <v>0</v>
      </c>
      <c r="BM634" s="81" t="e">
        <f>IF(BL634="","",VLOOKUP(BL634,評価表!$B$3:$C$15,2))</f>
        <v>#N/A</v>
      </c>
      <c r="BN634" s="98">
        <f>BK634-BL634</f>
        <v>0</v>
      </c>
      <c r="BO634" s="98" t="str">
        <f>E634</f>
        <v>とおやはると</v>
      </c>
    </row>
    <row r="635" spans="1:67" ht="20.100000000000001" hidden="1" customHeight="1">
      <c r="A635" s="62">
        <v>633</v>
      </c>
      <c r="B635" s="73" t="s">
        <v>325</v>
      </c>
      <c r="C635" s="97" t="s">
        <v>1895</v>
      </c>
      <c r="D635" s="96" t="s">
        <v>1109</v>
      </c>
      <c r="E635" s="62" t="s">
        <v>1896</v>
      </c>
      <c r="F635" s="62" t="s">
        <v>36</v>
      </c>
      <c r="G635" s="84">
        <v>29736</v>
      </c>
      <c r="H635" s="74">
        <f ca="1">DATEDIF($G635,TODAY(),"Y")</f>
        <v>43</v>
      </c>
      <c r="I635" s="82" t="str">
        <f ca="1">CHOOSE(DATEDIF(G635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一般</v>
      </c>
      <c r="J635" s="80"/>
      <c r="K635" s="70"/>
      <c r="L635" s="1"/>
      <c r="M635" s="28"/>
      <c r="N635" s="1"/>
      <c r="O635" s="28"/>
      <c r="P635" s="1"/>
      <c r="Q635" s="28"/>
      <c r="R635" s="37"/>
      <c r="S635" s="1"/>
      <c r="T635" s="28"/>
      <c r="U635" s="1"/>
      <c r="V635" s="28"/>
      <c r="W635" s="1"/>
      <c r="X635" s="28"/>
      <c r="Y635" s="1"/>
      <c r="Z635" s="28"/>
      <c r="AA635" s="1"/>
      <c r="AB635" s="28"/>
      <c r="AC635" s="37"/>
      <c r="AD635" s="1"/>
      <c r="AE635" s="28"/>
      <c r="AF635" s="1"/>
      <c r="AG635" s="28"/>
      <c r="AH635" s="1"/>
      <c r="AI635" s="28"/>
      <c r="AJ635" s="1"/>
      <c r="AK635" s="28"/>
      <c r="AL635" s="1"/>
      <c r="AM635" s="28"/>
      <c r="AN635" s="57"/>
      <c r="AO635" s="1"/>
      <c r="AP635" s="28"/>
      <c r="AQ635" s="36"/>
      <c r="AR635" s="28"/>
      <c r="AS635" s="1"/>
      <c r="AT635" s="28"/>
      <c r="AU635" s="1"/>
      <c r="AV635" s="28"/>
      <c r="AW635" s="37"/>
      <c r="AX635" s="1"/>
      <c r="AY635" s="28"/>
      <c r="AZ635" s="1"/>
      <c r="BA635" s="28"/>
      <c r="BB635" s="1"/>
      <c r="BC635" s="28"/>
      <c r="BD635" s="1"/>
      <c r="BE635" s="28"/>
      <c r="BF635" s="1"/>
      <c r="BG635" s="37"/>
      <c r="BH635" s="1"/>
      <c r="BI635" s="1"/>
      <c r="BJ635" s="1"/>
      <c r="BK635" s="98">
        <f>MAX(L635:BJ635)</f>
        <v>0</v>
      </c>
      <c r="BL635" s="98">
        <f>MIN(L635:BK635)</f>
        <v>0</v>
      </c>
      <c r="BM635" s="81" t="e">
        <f>IF(BL635="","",VLOOKUP(BL635,評価表!$B$3:$C$15,2))</f>
        <v>#N/A</v>
      </c>
      <c r="BN635" s="98">
        <f>BK635-BL635</f>
        <v>0</v>
      </c>
      <c r="BO635" s="98" t="str">
        <f>E635</f>
        <v>こうさかひなこ　</v>
      </c>
    </row>
    <row r="636" spans="1:67" ht="20.100000000000001" hidden="1" customHeight="1">
      <c r="A636" s="62">
        <v>634</v>
      </c>
      <c r="B636" s="73" t="s">
        <v>325</v>
      </c>
      <c r="C636" s="97" t="s">
        <v>1897</v>
      </c>
      <c r="D636" s="96" t="s">
        <v>1109</v>
      </c>
      <c r="E636" s="62" t="s">
        <v>1898</v>
      </c>
      <c r="F636" s="62" t="s">
        <v>32</v>
      </c>
      <c r="G636" s="84">
        <v>40827</v>
      </c>
      <c r="H636" s="74">
        <f ca="1">DATEDIF($G636,TODAY(),"Y")</f>
        <v>12</v>
      </c>
      <c r="I636" s="82" t="str">
        <f ca="1">CHOOSE(DATEDIF(G636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中1</v>
      </c>
      <c r="J636" s="80"/>
      <c r="K636" s="70"/>
      <c r="L636" s="1"/>
      <c r="M636" s="28"/>
      <c r="N636" s="1"/>
      <c r="O636" s="28"/>
      <c r="P636" s="1"/>
      <c r="Q636" s="28"/>
      <c r="R636" s="37"/>
      <c r="S636" s="1"/>
      <c r="T636" s="28"/>
      <c r="U636" s="1"/>
      <c r="V636" s="28"/>
      <c r="W636" s="1"/>
      <c r="X636" s="28"/>
      <c r="Y636" s="1"/>
      <c r="Z636" s="28"/>
      <c r="AA636" s="1"/>
      <c r="AB636" s="28"/>
      <c r="AC636" s="37"/>
      <c r="AD636" s="1"/>
      <c r="AE636" s="28"/>
      <c r="AF636" s="1"/>
      <c r="AG636" s="28"/>
      <c r="AH636" s="1"/>
      <c r="AI636" s="28"/>
      <c r="AJ636" s="1"/>
      <c r="AK636" s="28"/>
      <c r="AL636" s="1"/>
      <c r="AM636" s="28"/>
      <c r="AN636" s="57"/>
      <c r="AO636" s="1"/>
      <c r="AP636" s="28"/>
      <c r="AQ636" s="36"/>
      <c r="AR636" s="28"/>
      <c r="AS636" s="1"/>
      <c r="AT636" s="28"/>
      <c r="AU636" s="1"/>
      <c r="AV636" s="28"/>
      <c r="AW636" s="37"/>
      <c r="AX636" s="1"/>
      <c r="AY636" s="28"/>
      <c r="AZ636" s="1"/>
      <c r="BA636" s="28"/>
      <c r="BB636" s="1"/>
      <c r="BC636" s="28"/>
      <c r="BD636" s="1"/>
      <c r="BE636" s="28"/>
      <c r="BF636" s="1"/>
      <c r="BG636" s="37"/>
      <c r="BH636" s="1"/>
      <c r="BI636" s="1"/>
      <c r="BJ636" s="1"/>
      <c r="BK636" s="98">
        <f>MAX(L636:BJ636)</f>
        <v>0</v>
      </c>
      <c r="BL636" s="98">
        <f>MIN(L636:BK636)</f>
        <v>0</v>
      </c>
      <c r="BM636" s="81" t="e">
        <f>IF(BL636="","",VLOOKUP(BL636,評価表!$B$3:$C$15,2))</f>
        <v>#N/A</v>
      </c>
      <c r="BN636" s="98">
        <f>BK636-BL636</f>
        <v>0</v>
      </c>
      <c r="BO636" s="98" t="str">
        <f>E636</f>
        <v>こうさかみつひこ</v>
      </c>
    </row>
    <row r="637" spans="1:67" ht="20.100000000000001" hidden="1" customHeight="1">
      <c r="A637" s="62">
        <v>635</v>
      </c>
      <c r="B637" s="73" t="s">
        <v>325</v>
      </c>
      <c r="C637" s="97" t="s">
        <v>1899</v>
      </c>
      <c r="D637" s="96" t="s">
        <v>1109</v>
      </c>
      <c r="E637" s="62" t="s">
        <v>1900</v>
      </c>
      <c r="F637" s="62" t="s">
        <v>32</v>
      </c>
      <c r="G637" s="84">
        <v>41522</v>
      </c>
      <c r="H637" s="74">
        <f ca="1">DATEDIF($G637,TODAY(),"Y")</f>
        <v>10</v>
      </c>
      <c r="I637" s="82" t="str">
        <f ca="1">CHOOSE(DATEDIF(G637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37" s="80"/>
      <c r="K637" s="70"/>
      <c r="L637" s="1"/>
      <c r="M637" s="28"/>
      <c r="N637" s="1"/>
      <c r="O637" s="28"/>
      <c r="P637" s="1"/>
      <c r="Q637" s="28"/>
      <c r="R637" s="37"/>
      <c r="S637" s="1"/>
      <c r="T637" s="28"/>
      <c r="U637" s="1"/>
      <c r="V637" s="28"/>
      <c r="W637" s="1"/>
      <c r="X637" s="28"/>
      <c r="Y637" s="1"/>
      <c r="Z637" s="28"/>
      <c r="AA637" s="1"/>
      <c r="AB637" s="28"/>
      <c r="AC637" s="37"/>
      <c r="AD637" s="1"/>
      <c r="AE637" s="28"/>
      <c r="AF637" s="1"/>
      <c r="AG637" s="28"/>
      <c r="AH637" s="1"/>
      <c r="AI637" s="28"/>
      <c r="AJ637" s="1"/>
      <c r="AK637" s="28"/>
      <c r="AL637" s="1"/>
      <c r="AM637" s="28"/>
      <c r="AN637" s="57"/>
      <c r="AO637" s="1"/>
      <c r="AP637" s="28"/>
      <c r="AQ637" s="36"/>
      <c r="AR637" s="28"/>
      <c r="AS637" s="1"/>
      <c r="AT637" s="28"/>
      <c r="AU637" s="1"/>
      <c r="AV637" s="28"/>
      <c r="AW637" s="37"/>
      <c r="AX637" s="1"/>
      <c r="AY637" s="28"/>
      <c r="AZ637" s="1"/>
      <c r="BA637" s="28"/>
      <c r="BB637" s="1"/>
      <c r="BC637" s="28"/>
      <c r="BD637" s="1"/>
      <c r="BE637" s="28"/>
      <c r="BF637" s="1"/>
      <c r="BG637" s="37"/>
      <c r="BH637" s="1"/>
      <c r="BI637" s="1"/>
      <c r="BJ637" s="1"/>
      <c r="BK637" s="98">
        <f>MAX(L637:BJ637)</f>
        <v>0</v>
      </c>
      <c r="BL637" s="98">
        <f>MIN(L637:BK637)</f>
        <v>0</v>
      </c>
      <c r="BM637" s="81" t="e">
        <f>IF(BL637="","",VLOOKUP(BL637,評価表!$B$3:$C$15,2))</f>
        <v>#N/A</v>
      </c>
      <c r="BN637" s="98">
        <f>BK637-BL637</f>
        <v>0</v>
      </c>
      <c r="BO637" s="98" t="str">
        <f>E637</f>
        <v>こうさかともはる</v>
      </c>
    </row>
    <row r="638" spans="1:67" ht="20.100000000000001" hidden="1" customHeight="1">
      <c r="A638" s="62">
        <v>636</v>
      </c>
      <c r="B638" s="73" t="s">
        <v>325</v>
      </c>
      <c r="C638" s="62" t="s">
        <v>1901</v>
      </c>
      <c r="D638" s="62" t="s">
        <v>148</v>
      </c>
      <c r="E638" s="62" t="s">
        <v>1902</v>
      </c>
      <c r="F638" s="62" t="s">
        <v>32</v>
      </c>
      <c r="G638" s="84">
        <v>41695</v>
      </c>
      <c r="H638" s="74">
        <f ca="1">DATEDIF($G638,TODAY(),"Y")</f>
        <v>10</v>
      </c>
      <c r="I638" s="82" t="str">
        <f ca="1">CHOOSE(DATEDIF(G638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38" s="80"/>
      <c r="K638" s="70"/>
      <c r="L638" s="1"/>
      <c r="M638" s="28"/>
      <c r="N638" s="1"/>
      <c r="O638" s="28"/>
      <c r="P638" s="1"/>
      <c r="Q638" s="28"/>
      <c r="R638" s="37"/>
      <c r="S638" s="1"/>
      <c r="T638" s="28"/>
      <c r="U638" s="1"/>
      <c r="V638" s="28"/>
      <c r="W638" s="1"/>
      <c r="X638" s="28"/>
      <c r="Y638" s="1"/>
      <c r="Z638" s="28"/>
      <c r="AA638" s="1"/>
      <c r="AB638" s="28"/>
      <c r="AC638" s="37"/>
      <c r="AD638" s="1"/>
      <c r="AE638" s="28"/>
      <c r="AF638" s="1"/>
      <c r="AG638" s="28"/>
      <c r="AH638" s="1"/>
      <c r="AI638" s="28"/>
      <c r="AJ638" s="1"/>
      <c r="AK638" s="28"/>
      <c r="AL638" s="1"/>
      <c r="AM638" s="28"/>
      <c r="AN638" s="57"/>
      <c r="AO638" s="1"/>
      <c r="AP638" s="28"/>
      <c r="AQ638" s="36"/>
      <c r="AR638" s="28"/>
      <c r="AS638" s="1"/>
      <c r="AT638" s="28"/>
      <c r="AU638" s="1"/>
      <c r="AV638" s="28"/>
      <c r="AW638" s="37"/>
      <c r="AX638" s="1"/>
      <c r="AY638" s="28"/>
      <c r="AZ638" s="1"/>
      <c r="BA638" s="28"/>
      <c r="BB638" s="1"/>
      <c r="BC638" s="28"/>
      <c r="BD638" s="1"/>
      <c r="BE638" s="28"/>
      <c r="BF638" s="1"/>
      <c r="BG638" s="37"/>
      <c r="BH638" s="1"/>
      <c r="BI638" s="1"/>
      <c r="BJ638" s="1"/>
      <c r="BK638" s="98">
        <f>MAX(L638:BJ638)</f>
        <v>0</v>
      </c>
      <c r="BL638" s="98">
        <f>MIN(L638:BK638)</f>
        <v>0</v>
      </c>
      <c r="BM638" s="81" t="e">
        <f>IF(BL638="","",VLOOKUP(BL638,評価表!$B$3:$C$15,2))</f>
        <v>#N/A</v>
      </c>
      <c r="BN638" s="98">
        <f>BK638-BL638</f>
        <v>0</v>
      </c>
      <c r="BO638" s="98" t="str">
        <f>E638</f>
        <v>こばやし　はつみ</v>
      </c>
    </row>
    <row r="639" spans="1:67" ht="20.100000000000001" hidden="1" customHeight="1">
      <c r="A639" s="62">
        <v>637</v>
      </c>
      <c r="B639" s="73" t="s">
        <v>325</v>
      </c>
      <c r="C639" s="62" t="s">
        <v>1903</v>
      </c>
      <c r="D639" s="62" t="s">
        <v>150</v>
      </c>
      <c r="E639" s="62" t="s">
        <v>1904</v>
      </c>
      <c r="F639" s="62" t="s">
        <v>32</v>
      </c>
      <c r="G639" s="84">
        <v>42837</v>
      </c>
      <c r="H639" s="74">
        <f ca="1">DATEDIF($G639,TODAY(),"Y")</f>
        <v>7</v>
      </c>
      <c r="I639" s="82" t="str">
        <f ca="1">CHOOSE(DATEDIF(G639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39" s="80"/>
      <c r="K639" s="70"/>
      <c r="L639" s="1"/>
      <c r="M639" s="28"/>
      <c r="N639" s="1"/>
      <c r="O639" s="28"/>
      <c r="P639" s="1"/>
      <c r="Q639" s="28"/>
      <c r="R639" s="37"/>
      <c r="S639" s="1"/>
      <c r="T639" s="28"/>
      <c r="U639" s="1"/>
      <c r="V639" s="28"/>
      <c r="W639" s="1"/>
      <c r="X639" s="28"/>
      <c r="Y639" s="1"/>
      <c r="Z639" s="28"/>
      <c r="AA639" s="1"/>
      <c r="AB639" s="28"/>
      <c r="AC639" s="37"/>
      <c r="AD639" s="1"/>
      <c r="AE639" s="28"/>
      <c r="AF639" s="1"/>
      <c r="AG639" s="28"/>
      <c r="AH639" s="1"/>
      <c r="AI639" s="28"/>
      <c r="AJ639" s="1"/>
      <c r="AK639" s="28"/>
      <c r="AL639" s="1"/>
      <c r="AM639" s="28"/>
      <c r="AN639" s="57"/>
      <c r="AO639" s="1"/>
      <c r="AP639" s="28"/>
      <c r="AQ639" s="36"/>
      <c r="AR639" s="28"/>
      <c r="AS639" s="1"/>
      <c r="AT639" s="28"/>
      <c r="AU639" s="1"/>
      <c r="AV639" s="28"/>
      <c r="AW639" s="37"/>
      <c r="AX639" s="1"/>
      <c r="AY639" s="28"/>
      <c r="AZ639" s="1"/>
      <c r="BA639" s="28"/>
      <c r="BB639" s="1"/>
      <c r="BC639" s="28"/>
      <c r="BD639" s="1"/>
      <c r="BE639" s="28"/>
      <c r="BF639" s="1"/>
      <c r="BG639" s="37"/>
      <c r="BH639" s="1"/>
      <c r="BI639" s="1"/>
      <c r="BJ639" s="1"/>
      <c r="BK639" s="98">
        <f>MAX(L639:BJ639)</f>
        <v>0</v>
      </c>
      <c r="BL639" s="98">
        <f>MIN(L639:BK639)</f>
        <v>0</v>
      </c>
      <c r="BM639" s="81" t="e">
        <f>IF(BL639="","",VLOOKUP(BL639,評価表!$B$3:$C$15,2))</f>
        <v>#N/A</v>
      </c>
      <c r="BN639" s="98">
        <f>BK639-BL639</f>
        <v>0</v>
      </c>
      <c r="BO639" s="98" t="str">
        <f>E639</f>
        <v>まえはら　いっせい</v>
      </c>
    </row>
    <row r="640" spans="1:67" ht="20.100000000000001" hidden="1" customHeight="1">
      <c r="A640" s="62">
        <v>638</v>
      </c>
      <c r="B640" s="73" t="s">
        <v>325</v>
      </c>
      <c r="C640" s="65" t="s">
        <v>1905</v>
      </c>
      <c r="D640" s="62" t="s">
        <v>142</v>
      </c>
      <c r="E640" s="62" t="s">
        <v>1906</v>
      </c>
      <c r="F640" s="62" t="s">
        <v>32</v>
      </c>
      <c r="G640" s="84">
        <v>42504</v>
      </c>
      <c r="H640" s="74">
        <f ca="1">DATEDIF($G640,TODAY(),"Y")</f>
        <v>8</v>
      </c>
      <c r="I640" s="82" t="str">
        <f ca="1">CHOOSE(DATEDIF(G640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40" s="80"/>
      <c r="K640" s="70"/>
      <c r="L640" s="1"/>
      <c r="M640" s="28"/>
      <c r="N640" s="1"/>
      <c r="O640" s="28"/>
      <c r="P640" s="1"/>
      <c r="Q640" s="28"/>
      <c r="R640" s="37"/>
      <c r="S640" s="1"/>
      <c r="T640" s="28"/>
      <c r="U640" s="1"/>
      <c r="V640" s="28"/>
      <c r="W640" s="1"/>
      <c r="X640" s="28"/>
      <c r="Y640" s="1"/>
      <c r="Z640" s="28"/>
      <c r="AA640" s="1"/>
      <c r="AB640" s="28"/>
      <c r="AC640" s="37"/>
      <c r="AD640" s="1"/>
      <c r="AE640" s="28"/>
      <c r="AF640" s="1"/>
      <c r="AG640" s="28"/>
      <c r="AH640" s="1"/>
      <c r="AI640" s="28"/>
      <c r="AJ640" s="1"/>
      <c r="AK640" s="28"/>
      <c r="AL640" s="1"/>
      <c r="AM640" s="28"/>
      <c r="AN640" s="57"/>
      <c r="AO640" s="1"/>
      <c r="AP640" s="28"/>
      <c r="AQ640" s="36"/>
      <c r="AR640" s="28"/>
      <c r="AS640" s="1"/>
      <c r="AT640" s="28"/>
      <c r="AU640" s="1"/>
      <c r="AV640" s="28"/>
      <c r="AW640" s="37"/>
      <c r="AX640" s="1"/>
      <c r="AY640" s="28"/>
      <c r="AZ640" s="1"/>
      <c r="BA640" s="28"/>
      <c r="BB640" s="1"/>
      <c r="BC640" s="28"/>
      <c r="BD640" s="1"/>
      <c r="BE640" s="28"/>
      <c r="BF640" s="1"/>
      <c r="BG640" s="37"/>
      <c r="BH640" s="1"/>
      <c r="BI640" s="1"/>
      <c r="BJ640" s="1"/>
      <c r="BK640" s="98">
        <f>MAX(L640:BJ640)</f>
        <v>0</v>
      </c>
      <c r="BL640" s="98">
        <f>MIN(L640:BK640)</f>
        <v>0</v>
      </c>
      <c r="BM640" s="81" t="e">
        <f>IF(BL640="","",VLOOKUP(BL640,評価表!$B$3:$C$15,2))</f>
        <v>#N/A</v>
      </c>
      <c r="BN640" s="98">
        <f>BK640-BL640</f>
        <v>0</v>
      </c>
      <c r="BO640" s="98" t="str">
        <f>E640</f>
        <v>あべ　こういちろう</v>
      </c>
    </row>
    <row r="641" spans="1:67" ht="20.100000000000001" hidden="1" customHeight="1">
      <c r="A641" s="62">
        <v>639</v>
      </c>
      <c r="B641" s="73" t="s">
        <v>325</v>
      </c>
      <c r="C641" s="62" t="s">
        <v>1907</v>
      </c>
      <c r="D641" s="62" t="s">
        <v>145</v>
      </c>
      <c r="E641" s="62" t="s">
        <v>1908</v>
      </c>
      <c r="F641" s="62" t="s">
        <v>32</v>
      </c>
      <c r="G641" s="84">
        <v>41960</v>
      </c>
      <c r="H641" s="74">
        <f ca="1">DATEDIF($G641,TODAY(),"Y")</f>
        <v>9</v>
      </c>
      <c r="I641" s="82" t="str">
        <f ca="1">CHOOSE(DATEDIF(G641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641" s="80"/>
      <c r="K641" s="70"/>
      <c r="L641" s="1"/>
      <c r="M641" s="28"/>
      <c r="N641" s="1"/>
      <c r="O641" s="28"/>
      <c r="P641" s="1"/>
      <c r="Q641" s="28"/>
      <c r="R641" s="37"/>
      <c r="S641" s="1"/>
      <c r="T641" s="28"/>
      <c r="U641" s="1"/>
      <c r="V641" s="28"/>
      <c r="W641" s="1"/>
      <c r="X641" s="28"/>
      <c r="Y641" s="1"/>
      <c r="Z641" s="28"/>
      <c r="AA641" s="1"/>
      <c r="AB641" s="28"/>
      <c r="AC641" s="37"/>
      <c r="AD641" s="1"/>
      <c r="AE641" s="28"/>
      <c r="AF641" s="1"/>
      <c r="AG641" s="28"/>
      <c r="AH641" s="1"/>
      <c r="AI641" s="28"/>
      <c r="AJ641" s="1"/>
      <c r="AK641" s="28"/>
      <c r="AL641" s="1"/>
      <c r="AM641" s="28"/>
      <c r="AN641" s="57"/>
      <c r="AO641" s="1"/>
      <c r="AP641" s="28"/>
      <c r="AQ641" s="36"/>
      <c r="AR641" s="28"/>
      <c r="AS641" s="1"/>
      <c r="AT641" s="28"/>
      <c r="AU641" s="1"/>
      <c r="AV641" s="28"/>
      <c r="AW641" s="37"/>
      <c r="AX641" s="1"/>
      <c r="AY641" s="28"/>
      <c r="AZ641" s="1"/>
      <c r="BA641" s="28"/>
      <c r="BB641" s="1"/>
      <c r="BC641" s="28"/>
      <c r="BD641" s="1"/>
      <c r="BE641" s="28"/>
      <c r="BF641" s="1"/>
      <c r="BG641" s="37"/>
      <c r="BH641" s="1"/>
      <c r="BI641" s="1"/>
      <c r="BJ641" s="1"/>
      <c r="BK641" s="98">
        <f>MAX(L641:BJ641)</f>
        <v>0</v>
      </c>
      <c r="BL641" s="98">
        <f>MIN(L641:BK641)</f>
        <v>0</v>
      </c>
      <c r="BM641" s="81" t="e">
        <f>IF(BL641="","",VLOOKUP(BL641,評価表!$B$3:$C$15,2))</f>
        <v>#N/A</v>
      </c>
      <c r="BN641" s="98">
        <f>BK641-BL641</f>
        <v>0</v>
      </c>
      <c r="BO641" s="98" t="str">
        <f>E641</f>
        <v>いとうきすけ</v>
      </c>
    </row>
    <row r="642" spans="1:67" ht="20.100000000000001" hidden="1" customHeight="1">
      <c r="A642" s="62">
        <v>640</v>
      </c>
      <c r="B642" s="73" t="s">
        <v>325</v>
      </c>
      <c r="C642" s="62" t="s">
        <v>1909</v>
      </c>
      <c r="D642" s="62" t="s">
        <v>556</v>
      </c>
      <c r="E642" s="62" t="s">
        <v>1910</v>
      </c>
      <c r="F642" s="62" t="s">
        <v>36</v>
      </c>
      <c r="G642" s="84">
        <v>43119</v>
      </c>
      <c r="H642" s="74">
        <f ca="1">DATEDIF($G642,TODAY(),"Y")</f>
        <v>6</v>
      </c>
      <c r="I642" s="82" t="str">
        <f ca="1">CHOOSE(DATEDIF(G642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42" s="80"/>
      <c r="K642" s="70"/>
      <c r="L642" s="1"/>
      <c r="M642" s="28"/>
      <c r="N642" s="1"/>
      <c r="O642" s="28"/>
      <c r="P642" s="1"/>
      <c r="Q642" s="28"/>
      <c r="R642" s="37"/>
      <c r="S642" s="1"/>
      <c r="T642" s="28"/>
      <c r="U642" s="1"/>
      <c r="V642" s="28"/>
      <c r="W642" s="1"/>
      <c r="X642" s="28"/>
      <c r="Y642" s="1"/>
      <c r="Z642" s="28"/>
      <c r="AA642" s="1"/>
      <c r="AB642" s="28"/>
      <c r="AC642" s="37"/>
      <c r="AD642" s="1"/>
      <c r="AE642" s="28"/>
      <c r="AF642" s="1"/>
      <c r="AG642" s="28"/>
      <c r="AH642" s="1"/>
      <c r="AI642" s="28"/>
      <c r="AJ642" s="1"/>
      <c r="AK642" s="28"/>
      <c r="AL642" s="1"/>
      <c r="AM642" s="28"/>
      <c r="AN642" s="57"/>
      <c r="AO642" s="1"/>
      <c r="AP642" s="28"/>
      <c r="AQ642" s="36"/>
      <c r="AR642" s="28"/>
      <c r="AS642" s="1"/>
      <c r="AT642" s="28"/>
      <c r="AU642" s="1"/>
      <c r="AV642" s="28"/>
      <c r="AW642" s="37"/>
      <c r="AX642" s="1"/>
      <c r="AY642" s="28"/>
      <c r="AZ642" s="1"/>
      <c r="BA642" s="28"/>
      <c r="BB642" s="1"/>
      <c r="BC642" s="28"/>
      <c r="BD642" s="1"/>
      <c r="BE642" s="28"/>
      <c r="BF642" s="1"/>
      <c r="BG642" s="37"/>
      <c r="BH642" s="1"/>
      <c r="BI642" s="1"/>
      <c r="BJ642" s="1"/>
      <c r="BK642" s="98">
        <f>MAX(L642:BJ642)</f>
        <v>0</v>
      </c>
      <c r="BL642" s="98">
        <f>MIN(L642:BK642)</f>
        <v>0</v>
      </c>
      <c r="BM642" s="81" t="e">
        <f>IF(BL642="","",VLOOKUP(BL642,評価表!$B$3:$C$15,2))</f>
        <v>#N/A</v>
      </c>
      <c r="BN642" s="98">
        <f>BK642-BL642</f>
        <v>0</v>
      </c>
      <c r="BO642" s="98" t="str">
        <f>E642</f>
        <v>きの　みつき</v>
      </c>
    </row>
    <row r="643" spans="1:67" ht="20.100000000000001" hidden="1" customHeight="1">
      <c r="A643" s="62">
        <v>641</v>
      </c>
      <c r="B643" s="73" t="s">
        <v>325</v>
      </c>
      <c r="C643" s="62" t="s">
        <v>1911</v>
      </c>
      <c r="D643" s="62" t="s">
        <v>148</v>
      </c>
      <c r="E643" s="62" t="s">
        <v>1912</v>
      </c>
      <c r="F643" s="62" t="s">
        <v>32</v>
      </c>
      <c r="G643" s="84">
        <v>42921</v>
      </c>
      <c r="H643" s="74">
        <f ca="1">DATEDIF($G643,TODAY(),"Y")</f>
        <v>7</v>
      </c>
      <c r="I643" s="82" t="str">
        <f ca="1">CHOOSE(DATEDIF(G643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43" s="80"/>
      <c r="K643" s="70"/>
      <c r="L643" s="1"/>
      <c r="M643" s="28"/>
      <c r="N643" s="1"/>
      <c r="O643" s="28"/>
      <c r="P643" s="1"/>
      <c r="Q643" s="28"/>
      <c r="R643" s="37"/>
      <c r="S643" s="1"/>
      <c r="T643" s="28"/>
      <c r="U643" s="1"/>
      <c r="V643" s="28"/>
      <c r="W643" s="1"/>
      <c r="X643" s="28"/>
      <c r="Y643" s="1"/>
      <c r="Z643" s="28"/>
      <c r="AA643" s="1"/>
      <c r="AB643" s="28"/>
      <c r="AC643" s="37"/>
      <c r="AD643" s="1"/>
      <c r="AE643" s="28"/>
      <c r="AF643" s="1"/>
      <c r="AG643" s="28"/>
      <c r="AH643" s="1"/>
      <c r="AI643" s="28"/>
      <c r="AJ643" s="1"/>
      <c r="AK643" s="28"/>
      <c r="AL643" s="1"/>
      <c r="AM643" s="28"/>
      <c r="AN643" s="57"/>
      <c r="AO643" s="1"/>
      <c r="AP643" s="28"/>
      <c r="AQ643" s="36"/>
      <c r="AR643" s="28"/>
      <c r="AS643" s="1"/>
      <c r="AT643" s="28"/>
      <c r="AU643" s="1"/>
      <c r="AV643" s="28"/>
      <c r="AW643" s="37"/>
      <c r="AX643" s="1"/>
      <c r="AY643" s="28"/>
      <c r="AZ643" s="1"/>
      <c r="BA643" s="28"/>
      <c r="BB643" s="1"/>
      <c r="BC643" s="28"/>
      <c r="BD643" s="1"/>
      <c r="BE643" s="28"/>
      <c r="BF643" s="1"/>
      <c r="BG643" s="37"/>
      <c r="BH643" s="1"/>
      <c r="BI643" s="1"/>
      <c r="BJ643" s="1"/>
      <c r="BK643" s="98">
        <f>MAX(L643:BJ643)</f>
        <v>0</v>
      </c>
      <c r="BL643" s="98">
        <f>MIN(L643:BK643)</f>
        <v>0</v>
      </c>
      <c r="BM643" s="81" t="e">
        <f>IF(BL643="","",VLOOKUP(BL643,評価表!$B$3:$C$15,2))</f>
        <v>#N/A</v>
      </c>
      <c r="BN643" s="98">
        <f>BK643-BL643</f>
        <v>0</v>
      </c>
      <c r="BO643" s="98" t="str">
        <f>E643</f>
        <v>おかやす えいじろう</v>
      </c>
    </row>
    <row r="644" spans="1:67" ht="20.100000000000001" hidden="1" customHeight="1">
      <c r="A644" s="62">
        <v>642</v>
      </c>
      <c r="B644" s="73" t="s">
        <v>325</v>
      </c>
      <c r="C644" s="62" t="s">
        <v>1913</v>
      </c>
      <c r="D644" s="62" t="s">
        <v>148</v>
      </c>
      <c r="E644" s="62" t="s">
        <v>1914</v>
      </c>
      <c r="F644" s="62" t="s">
        <v>32</v>
      </c>
      <c r="G644" s="84">
        <v>42734</v>
      </c>
      <c r="H644" s="74">
        <f ca="1">DATEDIF($G644,TODAY(),"Y")</f>
        <v>7</v>
      </c>
      <c r="I644" s="82" t="str">
        <f ca="1">CHOOSE(DATEDIF(G644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44" s="80"/>
      <c r="K644" s="70"/>
      <c r="L644" s="1"/>
      <c r="M644" s="28"/>
      <c r="N644" s="1"/>
      <c r="O644" s="28"/>
      <c r="P644" s="1"/>
      <c r="Q644" s="28"/>
      <c r="R644" s="37"/>
      <c r="S644" s="1"/>
      <c r="T644" s="28"/>
      <c r="U644" s="1"/>
      <c r="V644" s="28"/>
      <c r="W644" s="1"/>
      <c r="X644" s="28"/>
      <c r="Y644" s="1"/>
      <c r="Z644" s="28"/>
      <c r="AA644" s="1"/>
      <c r="AB644" s="28"/>
      <c r="AC644" s="37"/>
      <c r="AD644" s="1"/>
      <c r="AE644" s="28"/>
      <c r="AF644" s="1"/>
      <c r="AG644" s="28"/>
      <c r="AH644" s="1"/>
      <c r="AI644" s="28"/>
      <c r="AJ644" s="1"/>
      <c r="AK644" s="28"/>
      <c r="AL644" s="1"/>
      <c r="AM644" s="28"/>
      <c r="AN644" s="57"/>
      <c r="AO644" s="1"/>
      <c r="AP644" s="28"/>
      <c r="AQ644" s="36"/>
      <c r="AR644" s="28"/>
      <c r="AS644" s="1"/>
      <c r="AT644" s="28"/>
      <c r="AU644" s="1"/>
      <c r="AV644" s="28"/>
      <c r="AW644" s="37"/>
      <c r="AX644" s="1"/>
      <c r="AY644" s="28"/>
      <c r="AZ644" s="1"/>
      <c r="BA644" s="28"/>
      <c r="BB644" s="1"/>
      <c r="BC644" s="28"/>
      <c r="BD644" s="1"/>
      <c r="BE644" s="28"/>
      <c r="BF644" s="1"/>
      <c r="BG644" s="37"/>
      <c r="BH644" s="1"/>
      <c r="BI644" s="1"/>
      <c r="BJ644" s="1"/>
      <c r="BK644" s="98">
        <f>MAX(L644:BJ644)</f>
        <v>0</v>
      </c>
      <c r="BL644" s="98">
        <f>MIN(L644:BK644)</f>
        <v>0</v>
      </c>
      <c r="BM644" s="81" t="e">
        <f>IF(BL644="","",VLOOKUP(BL644,評価表!$B$3:$C$15,2))</f>
        <v>#N/A</v>
      </c>
      <c r="BN644" s="98">
        <f>BK644-BL644</f>
        <v>0</v>
      </c>
      <c r="BO644" s="98" t="str">
        <f>E644</f>
        <v>しょう　まさのり</v>
      </c>
    </row>
    <row r="645" spans="1:67" ht="20.100000000000001" hidden="1" customHeight="1">
      <c r="A645" s="62">
        <v>643</v>
      </c>
      <c r="B645" s="73" t="s">
        <v>913</v>
      </c>
      <c r="C645" s="62" t="s">
        <v>1915</v>
      </c>
      <c r="D645" s="65" t="s">
        <v>915</v>
      </c>
      <c r="E645" s="62" t="s">
        <v>1916</v>
      </c>
      <c r="F645" s="62" t="s">
        <v>32</v>
      </c>
      <c r="G645" s="84">
        <v>42734</v>
      </c>
      <c r="H645" s="74">
        <f ca="1">DATEDIF($G645,TODAY(),"Y")</f>
        <v>7</v>
      </c>
      <c r="I645" s="82" t="str">
        <f ca="1">CHOOSE(DATEDIF(G645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45" s="80"/>
      <c r="K645" s="70"/>
      <c r="L645" s="1"/>
      <c r="M645" s="28"/>
      <c r="N645" s="1"/>
      <c r="O645" s="28"/>
      <c r="P645" s="1"/>
      <c r="Q645" s="28"/>
      <c r="R645" s="37"/>
      <c r="S645" s="1"/>
      <c r="T645" s="28"/>
      <c r="U645" s="1"/>
      <c r="V645" s="28"/>
      <c r="W645" s="1"/>
      <c r="X645" s="28"/>
      <c r="Y645" s="1"/>
      <c r="Z645" s="28"/>
      <c r="AA645" s="1"/>
      <c r="AB645" s="28"/>
      <c r="AC645" s="37"/>
      <c r="AD645" s="1"/>
      <c r="AE645" s="28"/>
      <c r="AF645" s="1"/>
      <c r="AG645" s="28"/>
      <c r="AH645" s="1"/>
      <c r="AI645" s="28"/>
      <c r="AJ645" s="1"/>
      <c r="AK645" s="28"/>
      <c r="AL645" s="1"/>
      <c r="AM645" s="28"/>
      <c r="AN645" s="57"/>
      <c r="AO645" s="1"/>
      <c r="AP645" s="28"/>
      <c r="AQ645" s="36"/>
      <c r="AR645" s="28"/>
      <c r="AS645" s="1"/>
      <c r="AT645" s="28"/>
      <c r="AU645" s="1"/>
      <c r="AV645" s="28"/>
      <c r="AW645" s="37"/>
      <c r="AX645" s="1"/>
      <c r="AY645" s="28"/>
      <c r="AZ645" s="1"/>
      <c r="BA645" s="28"/>
      <c r="BB645" s="1"/>
      <c r="BC645" s="28"/>
      <c r="BD645" s="1"/>
      <c r="BE645" s="28"/>
      <c r="BF645" s="1"/>
      <c r="BG645" s="37"/>
      <c r="BH645" s="1"/>
      <c r="BI645" s="1"/>
      <c r="BJ645" s="1"/>
      <c r="BK645" s="98">
        <f>MAX(L645:BJ645)</f>
        <v>0</v>
      </c>
      <c r="BL645" s="98">
        <f>MIN(L645:BK645)</f>
        <v>0</v>
      </c>
      <c r="BM645" s="81" t="e">
        <f>IF(BL645="","",VLOOKUP(BL645,評価表!$B$3:$C$15,2))</f>
        <v>#N/A</v>
      </c>
      <c r="BN645" s="98">
        <f>BK645-BL645</f>
        <v>0</v>
      </c>
      <c r="BO645" s="98" t="str">
        <f>E645</f>
        <v>おだ　たける</v>
      </c>
    </row>
    <row r="646" spans="1:67" ht="20.100000000000001" hidden="1" customHeight="1">
      <c r="A646" s="62">
        <v>644</v>
      </c>
      <c r="B646" s="73" t="s">
        <v>325</v>
      </c>
      <c r="C646" s="62" t="s">
        <v>1917</v>
      </c>
      <c r="D646" s="62" t="s">
        <v>148</v>
      </c>
      <c r="E646" s="62" t="s">
        <v>1918</v>
      </c>
      <c r="F646" s="62" t="s">
        <v>32</v>
      </c>
      <c r="G646" s="84">
        <v>43118</v>
      </c>
      <c r="H646" s="74">
        <f ca="1">DATEDIF($G646,TODAY(),"Y")</f>
        <v>6</v>
      </c>
      <c r="I646" s="82" t="str">
        <f ca="1">CHOOSE(DATEDIF(G646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小１</v>
      </c>
      <c r="J646" s="80"/>
      <c r="K646" s="70"/>
      <c r="L646" s="1"/>
      <c r="M646" s="28"/>
      <c r="N646" s="1"/>
      <c r="O646" s="28"/>
      <c r="P646" s="1"/>
      <c r="Q646" s="28"/>
      <c r="R646" s="37"/>
      <c r="S646" s="1"/>
      <c r="T646" s="28"/>
      <c r="U646" s="1"/>
      <c r="V646" s="28"/>
      <c r="W646" s="1"/>
      <c r="X646" s="28"/>
      <c r="Y646" s="1"/>
      <c r="Z646" s="28"/>
      <c r="AA646" s="1"/>
      <c r="AB646" s="28"/>
      <c r="AC646" s="37"/>
      <c r="AD646" s="1"/>
      <c r="AE646" s="28"/>
      <c r="AF646" s="1"/>
      <c r="AG646" s="28"/>
      <c r="AH646" s="1"/>
      <c r="AI646" s="28"/>
      <c r="AJ646" s="1"/>
      <c r="AK646" s="28"/>
      <c r="AL646" s="1"/>
      <c r="AM646" s="28"/>
      <c r="AN646" s="57"/>
      <c r="AO646" s="1"/>
      <c r="AP646" s="28"/>
      <c r="AQ646" s="36"/>
      <c r="AR646" s="28"/>
      <c r="AS646" s="1"/>
      <c r="AT646" s="28"/>
      <c r="AU646" s="1"/>
      <c r="AV646" s="28"/>
      <c r="AW646" s="37"/>
      <c r="AX646" s="1"/>
      <c r="AY646" s="28"/>
      <c r="AZ646" s="1"/>
      <c r="BA646" s="28"/>
      <c r="BB646" s="1"/>
      <c r="BC646" s="28"/>
      <c r="BD646" s="1"/>
      <c r="BE646" s="28"/>
      <c r="BF646" s="1"/>
      <c r="BG646" s="37"/>
      <c r="BH646" s="1"/>
      <c r="BI646" s="1"/>
      <c r="BJ646" s="1"/>
      <c r="BK646" s="98">
        <f>MAX(L646:BJ646)</f>
        <v>0</v>
      </c>
      <c r="BL646" s="98">
        <f>MIN(L646:BK646)</f>
        <v>0</v>
      </c>
      <c r="BM646" s="81" t="e">
        <f>IF(BL646="","",VLOOKUP(BL646,評価表!$B$3:$C$15,2))</f>
        <v>#N/A</v>
      </c>
      <c r="BN646" s="98">
        <f>BK646-BL646</f>
        <v>0</v>
      </c>
      <c r="BO646" s="98" t="str">
        <f>E646</f>
        <v>たかはしかずま</v>
      </c>
    </row>
    <row r="647" spans="1:67" ht="20.100000000000001" hidden="1" customHeight="1">
      <c r="A647" s="62">
        <v>645</v>
      </c>
      <c r="B647" s="73" t="s">
        <v>325</v>
      </c>
      <c r="C647" s="97" t="s">
        <v>1919</v>
      </c>
      <c r="D647" s="96" t="s">
        <v>1109</v>
      </c>
      <c r="E647" s="62" t="s">
        <v>1920</v>
      </c>
      <c r="F647" s="62" t="s">
        <v>32</v>
      </c>
      <c r="G647" s="84">
        <v>41186</v>
      </c>
      <c r="H647" s="74">
        <f ca="1">DATEDIF($G647,TODAY(),"Y")</f>
        <v>11</v>
      </c>
      <c r="I647" s="82" t="str">
        <f ca="1">CHOOSE(DATEDIF(G647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647" s="80"/>
      <c r="K647" s="70"/>
      <c r="L647" s="1"/>
      <c r="M647" s="28"/>
      <c r="N647" s="1"/>
      <c r="O647" s="28"/>
      <c r="P647" s="1"/>
      <c r="Q647" s="28"/>
      <c r="R647" s="37"/>
      <c r="S647" s="1"/>
      <c r="T647" s="28"/>
      <c r="U647" s="1"/>
      <c r="V647" s="28"/>
      <c r="W647" s="1"/>
      <c r="X647" s="28"/>
      <c r="Y647" s="1"/>
      <c r="Z647" s="28"/>
      <c r="AA647" s="1"/>
      <c r="AB647" s="28"/>
      <c r="AC647" s="37"/>
      <c r="AD647" s="1"/>
      <c r="AE647" s="28"/>
      <c r="AF647" s="1"/>
      <c r="AG647" s="28"/>
      <c r="AH647" s="1"/>
      <c r="AI647" s="28"/>
      <c r="AJ647" s="1"/>
      <c r="AK647" s="28"/>
      <c r="AL647" s="1"/>
      <c r="AM647" s="28"/>
      <c r="AN647" s="57"/>
      <c r="AO647" s="1"/>
      <c r="AP647" s="28"/>
      <c r="AQ647" s="36"/>
      <c r="AR647" s="28"/>
      <c r="AS647" s="1"/>
      <c r="AT647" s="28"/>
      <c r="AU647" s="1"/>
      <c r="AV647" s="28"/>
      <c r="AW647" s="37"/>
      <c r="AX647" s="1"/>
      <c r="AY647" s="28"/>
      <c r="AZ647" s="1"/>
      <c r="BA647" s="28"/>
      <c r="BB647" s="1"/>
      <c r="BC647" s="28"/>
      <c r="BD647" s="1"/>
      <c r="BE647" s="28"/>
      <c r="BF647" s="1"/>
      <c r="BG647" s="37"/>
      <c r="BH647" s="1"/>
      <c r="BI647" s="1"/>
      <c r="BJ647" s="1"/>
      <c r="BK647" s="98">
        <f>MAX(L647:BJ647)</f>
        <v>0</v>
      </c>
      <c r="BL647" s="98">
        <f>MIN(L647:BK647)</f>
        <v>0</v>
      </c>
      <c r="BM647" s="81" t="e">
        <f>IF(BL647="","",VLOOKUP(BL647,評価表!$B$3:$C$15,2))</f>
        <v>#N/A</v>
      </c>
      <c r="BN647" s="98">
        <f>BK647-BL647</f>
        <v>0</v>
      </c>
      <c r="BO647" s="98" t="str">
        <f>E647</f>
        <v>ごら　みなと</v>
      </c>
    </row>
    <row r="648" spans="1:67" ht="20.100000000000001" hidden="1" customHeight="1">
      <c r="A648" s="62">
        <v>646</v>
      </c>
      <c r="B648" s="73" t="s">
        <v>325</v>
      </c>
      <c r="C648" s="97" t="s">
        <v>1921</v>
      </c>
      <c r="D648" s="96" t="s">
        <v>1109</v>
      </c>
      <c r="E648" s="62" t="s">
        <v>1922</v>
      </c>
      <c r="F648" s="62" t="s">
        <v>32</v>
      </c>
      <c r="G648" s="84">
        <v>42307</v>
      </c>
      <c r="H648" s="74">
        <f ca="1">DATEDIF($G648,TODAY(),"Y")</f>
        <v>8</v>
      </c>
      <c r="I648" s="82" t="str">
        <f ca="1">CHOOSE(DATEDIF(G648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48" s="80"/>
      <c r="K648" s="70"/>
      <c r="L648" s="1"/>
      <c r="M648" s="28"/>
      <c r="N648" s="1"/>
      <c r="O648" s="28"/>
      <c r="P648" s="1"/>
      <c r="Q648" s="28"/>
      <c r="R648" s="37"/>
      <c r="S648" s="1"/>
      <c r="T648" s="28"/>
      <c r="U648" s="1"/>
      <c r="V648" s="28"/>
      <c r="W648" s="1"/>
      <c r="X648" s="28"/>
      <c r="Y648" s="1"/>
      <c r="Z648" s="28"/>
      <c r="AA648" s="1"/>
      <c r="AB648" s="28"/>
      <c r="AC648" s="37"/>
      <c r="AD648" s="1"/>
      <c r="AE648" s="28"/>
      <c r="AF648" s="1"/>
      <c r="AG648" s="28"/>
      <c r="AH648" s="1"/>
      <c r="AI648" s="28"/>
      <c r="AJ648" s="1"/>
      <c r="AK648" s="28"/>
      <c r="AL648" s="1"/>
      <c r="AM648" s="28"/>
      <c r="AN648" s="57"/>
      <c r="AO648" s="1"/>
      <c r="AP648" s="28"/>
      <c r="AQ648" s="36"/>
      <c r="AR648" s="28"/>
      <c r="AS648" s="1"/>
      <c r="AT648" s="28"/>
      <c r="AU648" s="1"/>
      <c r="AV648" s="28"/>
      <c r="AW648" s="37"/>
      <c r="AX648" s="1"/>
      <c r="AY648" s="28"/>
      <c r="AZ648" s="1"/>
      <c r="BA648" s="28"/>
      <c r="BB648" s="1"/>
      <c r="BC648" s="28"/>
      <c r="BD648" s="1"/>
      <c r="BE648" s="28"/>
      <c r="BF648" s="1"/>
      <c r="BG648" s="37"/>
      <c r="BH648" s="1"/>
      <c r="BI648" s="1"/>
      <c r="BJ648" s="1"/>
      <c r="BK648" s="98">
        <f>MAX(L648:BJ648)</f>
        <v>0</v>
      </c>
      <c r="BL648" s="98">
        <f>MIN(L648:BK648)</f>
        <v>0</v>
      </c>
      <c r="BM648" s="81" t="e">
        <f>IF(BL648="","",VLOOKUP(BL648,評価表!$B$3:$C$15,2))</f>
        <v>#N/A</v>
      </c>
      <c r="BN648" s="98">
        <f>BK648-BL648</f>
        <v>0</v>
      </c>
      <c r="BO648" s="98" t="str">
        <f>E648</f>
        <v>ごら　かいせい</v>
      </c>
    </row>
    <row r="649" spans="1:67" ht="20.100000000000001" hidden="1" customHeight="1">
      <c r="A649" s="62">
        <v>647</v>
      </c>
      <c r="B649" s="73" t="s">
        <v>325</v>
      </c>
      <c r="C649" s="62" t="s">
        <v>1923</v>
      </c>
      <c r="D649" s="62" t="s">
        <v>150</v>
      </c>
      <c r="E649" s="62" t="s">
        <v>1924</v>
      </c>
      <c r="F649" s="62" t="s">
        <v>32</v>
      </c>
      <c r="G649" s="84">
        <v>42815</v>
      </c>
      <c r="H649" s="74">
        <f ca="1">DATEDIF($G649,TODAY(),"Y")</f>
        <v>7</v>
      </c>
      <c r="I649" s="82" t="str">
        <f ca="1">CHOOSE(DATEDIF(G649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49" s="80"/>
      <c r="K649" s="70"/>
      <c r="L649" s="1"/>
      <c r="M649" s="28"/>
      <c r="N649" s="1"/>
      <c r="O649" s="28"/>
      <c r="P649" s="1"/>
      <c r="Q649" s="28"/>
      <c r="R649" s="37"/>
      <c r="S649" s="1"/>
      <c r="T649" s="28"/>
      <c r="U649" s="1"/>
      <c r="V649" s="28"/>
      <c r="W649" s="1"/>
      <c r="X649" s="28"/>
      <c r="Y649" s="1"/>
      <c r="Z649" s="28"/>
      <c r="AA649" s="1"/>
      <c r="AB649" s="28"/>
      <c r="AC649" s="37"/>
      <c r="AD649" s="1"/>
      <c r="AE649" s="28"/>
      <c r="AF649" s="1"/>
      <c r="AG649" s="28"/>
      <c r="AH649" s="1"/>
      <c r="AI649" s="28"/>
      <c r="AJ649" s="1"/>
      <c r="AK649" s="28"/>
      <c r="AL649" s="1"/>
      <c r="AM649" s="28"/>
      <c r="AN649" s="57"/>
      <c r="AO649" s="1"/>
      <c r="AP649" s="28"/>
      <c r="AQ649" s="36"/>
      <c r="AR649" s="28"/>
      <c r="AS649" s="1"/>
      <c r="AT649" s="28"/>
      <c r="AU649" s="1"/>
      <c r="AV649" s="28"/>
      <c r="AW649" s="37"/>
      <c r="AX649" s="1"/>
      <c r="AY649" s="28"/>
      <c r="AZ649" s="1"/>
      <c r="BA649" s="28"/>
      <c r="BB649" s="1"/>
      <c r="BC649" s="28"/>
      <c r="BD649" s="1"/>
      <c r="BE649" s="28"/>
      <c r="BF649" s="1"/>
      <c r="BG649" s="37"/>
      <c r="BH649" s="1"/>
      <c r="BI649" s="1"/>
      <c r="BJ649" s="1"/>
      <c r="BK649" s="98">
        <f>MAX(L649:BJ649)</f>
        <v>0</v>
      </c>
      <c r="BL649" s="98">
        <f>MIN(L649:BK649)</f>
        <v>0</v>
      </c>
      <c r="BM649" s="81" t="e">
        <f>IF(BL649="","",VLOOKUP(BL649,評価表!$B$3:$C$15,2))</f>
        <v>#N/A</v>
      </c>
      <c r="BN649" s="98">
        <f>BK649-BL649</f>
        <v>0</v>
      </c>
      <c r="BO649" s="98" t="str">
        <f>E649</f>
        <v>べっぷ　りち</v>
      </c>
    </row>
    <row r="650" spans="1:67" ht="20.100000000000001" hidden="1" customHeight="1">
      <c r="A650" s="62">
        <v>648</v>
      </c>
      <c r="B650" s="73" t="s">
        <v>325</v>
      </c>
      <c r="C650" s="65" t="s">
        <v>1925</v>
      </c>
      <c r="D650" s="62" t="s">
        <v>185</v>
      </c>
      <c r="E650" s="62" t="s">
        <v>1926</v>
      </c>
      <c r="F650" s="62" t="s">
        <v>32</v>
      </c>
      <c r="G650" s="84">
        <v>40318</v>
      </c>
      <c r="H650" s="74">
        <f ca="1">DATEDIF($G650,TODAY(),"Y")</f>
        <v>14</v>
      </c>
      <c r="I650" s="82" t="str">
        <f ca="1">CHOOSE(DATEDIF(G650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中2</v>
      </c>
      <c r="J650" s="80"/>
      <c r="K650" s="70"/>
      <c r="L650" s="1"/>
      <c r="M650" s="28"/>
      <c r="N650" s="1"/>
      <c r="O650" s="28"/>
      <c r="P650" s="1"/>
      <c r="Q650" s="28"/>
      <c r="R650" s="37"/>
      <c r="S650" s="1"/>
      <c r="T650" s="28"/>
      <c r="U650" s="1"/>
      <c r="V650" s="28"/>
      <c r="W650" s="1"/>
      <c r="X650" s="28"/>
      <c r="Y650" s="1"/>
      <c r="Z650" s="28"/>
      <c r="AA650" s="1"/>
      <c r="AB650" s="28"/>
      <c r="AC650" s="37"/>
      <c r="AD650" s="1"/>
      <c r="AE650" s="28"/>
      <c r="AF650" s="1"/>
      <c r="AG650" s="28"/>
      <c r="AH650" s="1"/>
      <c r="AI650" s="28"/>
      <c r="AJ650" s="1"/>
      <c r="AK650" s="28"/>
      <c r="AL650" s="1"/>
      <c r="AM650" s="28"/>
      <c r="AN650" s="57"/>
      <c r="AO650" s="1"/>
      <c r="AP650" s="28"/>
      <c r="AQ650" s="36"/>
      <c r="AR650" s="28"/>
      <c r="AS650" s="1"/>
      <c r="AT650" s="28"/>
      <c r="AU650" s="1"/>
      <c r="AV650" s="28"/>
      <c r="AW650" s="37"/>
      <c r="AX650" s="1"/>
      <c r="AY650" s="28"/>
      <c r="AZ650" s="1"/>
      <c r="BA650" s="28"/>
      <c r="BB650" s="1"/>
      <c r="BC650" s="28"/>
      <c r="BD650" s="1"/>
      <c r="BE650" s="28"/>
      <c r="BF650" s="1"/>
      <c r="BG650" s="37"/>
      <c r="BH650" s="1"/>
      <c r="BI650" s="1"/>
      <c r="BJ650" s="1"/>
      <c r="BK650" s="98">
        <f>MAX(L650:BJ650)</f>
        <v>0</v>
      </c>
      <c r="BL650" s="98">
        <f>MIN(L650:BK650)</f>
        <v>0</v>
      </c>
      <c r="BM650" s="81" t="e">
        <f>IF(BL650="","",VLOOKUP(BL650,評価表!$B$3:$C$15,2))</f>
        <v>#N/A</v>
      </c>
      <c r="BN650" s="98">
        <f>BK650-BL650</f>
        <v>0</v>
      </c>
      <c r="BO650" s="98" t="str">
        <f>E650</f>
        <v>すずきしょうた</v>
      </c>
    </row>
    <row r="651" spans="1:67" ht="20.100000000000001" customHeight="1">
      <c r="A651" s="62">
        <v>10013</v>
      </c>
      <c r="B651" s="73" t="s">
        <v>1781</v>
      </c>
      <c r="C651" s="74"/>
      <c r="D651" s="80"/>
      <c r="E651" s="62" t="s">
        <v>1795</v>
      </c>
      <c r="F651" s="98" t="s">
        <v>32</v>
      </c>
      <c r="G651" s="99"/>
      <c r="H651" s="98"/>
      <c r="I651" s="98"/>
      <c r="J651" s="98"/>
      <c r="K651" s="69"/>
      <c r="L651" s="1"/>
      <c r="M651" s="28" t="str">
        <f>IF(L651="","",VLOOKUP(L651,評価表!$B$2:$C$15,2))</f>
        <v/>
      </c>
      <c r="N651" s="1"/>
      <c r="O651" s="28" t="s">
        <v>1634</v>
      </c>
      <c r="P651" s="1"/>
      <c r="Q651" s="28" t="s">
        <v>1634</v>
      </c>
      <c r="R651" s="57" t="s">
        <v>31</v>
      </c>
      <c r="S651" s="1"/>
      <c r="T651" s="28" t="s">
        <v>1634</v>
      </c>
      <c r="U651" s="1"/>
      <c r="V651" s="28" t="s">
        <v>1634</v>
      </c>
      <c r="W651" s="1"/>
      <c r="X651" s="28" t="s">
        <v>1634</v>
      </c>
      <c r="Y651" s="1">
        <v>9.9</v>
      </c>
      <c r="Z651" s="28" t="s">
        <v>9</v>
      </c>
      <c r="AA651" s="1"/>
      <c r="AB651" s="28" t="s">
        <v>1634</v>
      </c>
      <c r="AC651" s="57"/>
      <c r="AD651" s="1"/>
      <c r="AE651" s="28" t="s">
        <v>1634</v>
      </c>
      <c r="AF651" s="1"/>
      <c r="AG651" s="28" t="s">
        <v>1634</v>
      </c>
      <c r="AH651" s="1"/>
      <c r="AI651" s="28" t="s">
        <v>1634</v>
      </c>
      <c r="AJ651" s="1"/>
      <c r="AK651" s="28" t="s">
        <v>1634</v>
      </c>
      <c r="AL651" s="1"/>
      <c r="AM651" s="28" t="s">
        <v>1634</v>
      </c>
      <c r="AN651" s="57"/>
      <c r="AO651" s="1"/>
      <c r="AP651" s="28" t="s">
        <v>1634</v>
      </c>
      <c r="AQ651" s="1"/>
      <c r="AR651" s="28" t="s">
        <v>1634</v>
      </c>
      <c r="AS651" s="1" t="str">
        <f>IF(AR651="","",VLOOKUP(AR651,評価表!$B$2:$C$15,2))</f>
        <v/>
      </c>
      <c r="AT651" s="28" t="s">
        <v>1634</v>
      </c>
      <c r="AU651" s="1" t="str">
        <f>IF(AT651="","",VLOOKUP(AT651,評価表!$B$2:$C$15,2))</f>
        <v/>
      </c>
      <c r="AV651" s="28" t="s">
        <v>1634</v>
      </c>
      <c r="AW651" s="57"/>
      <c r="AX651" s="1"/>
      <c r="AY651" s="28" t="s">
        <v>1634</v>
      </c>
      <c r="AZ651" s="1" t="str">
        <f>IF(AY651="","",VLOOKUP(AY651,評価表!$B$2:$C$15,2))</f>
        <v/>
      </c>
      <c r="BA651" s="28" t="s">
        <v>1634</v>
      </c>
      <c r="BB651" s="1" t="str">
        <f>IF(BA651="","",VLOOKUP(BA651,評価表!$B$2:$C$15,2))</f>
        <v/>
      </c>
      <c r="BC651" s="28" t="s">
        <v>1634</v>
      </c>
      <c r="BD651" s="1" t="str">
        <f>IF(BC651="","",VLOOKUP(BC651,評価表!$B$2:$C$15,2))</f>
        <v/>
      </c>
      <c r="BE651" s="28" t="s">
        <v>1634</v>
      </c>
      <c r="BF651" s="1" t="str">
        <f>IF(BE651="","",VLOOKUP(BE651,評価表!$B$2:$C$15,2))</f>
        <v/>
      </c>
      <c r="BG651" s="57"/>
      <c r="BH651" s="1"/>
      <c r="BI651" s="1"/>
      <c r="BJ651" s="1"/>
      <c r="BK651" s="98">
        <f>MAX(L651:BJ651)</f>
        <v>9.9</v>
      </c>
      <c r="BL651" s="98">
        <f>MIN(L651:BK651)</f>
        <v>9.9</v>
      </c>
      <c r="BM651" s="81" t="str">
        <f>IF(BL651="","",VLOOKUP(BL651,評価表!$B$3:$C$15,2))</f>
        <v>☆６</v>
      </c>
      <c r="BN651" s="98">
        <f>BK651-BL651</f>
        <v>0</v>
      </c>
      <c r="BO651" s="98" t="str">
        <f>E651</f>
        <v>こでら　　ゆうき</v>
      </c>
    </row>
    <row r="652" spans="1:67" ht="20.100000000000001" customHeight="1">
      <c r="A652" s="62">
        <v>369</v>
      </c>
      <c r="B652" s="73" t="s">
        <v>1149</v>
      </c>
      <c r="C652" s="65" t="s">
        <v>1150</v>
      </c>
      <c r="D652" s="62" t="s">
        <v>150</v>
      </c>
      <c r="E652" s="62" t="s">
        <v>243</v>
      </c>
      <c r="F652" s="62" t="s">
        <v>32</v>
      </c>
      <c r="G652" s="78">
        <v>42034</v>
      </c>
      <c r="H652" s="74">
        <f ca="1">DATEDIF($G652,TODAY(),"Y")</f>
        <v>9</v>
      </c>
      <c r="I652" s="82" t="str">
        <f ca="1">CHOOSE(DATEDIF(G652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652" s="62" t="s">
        <v>730</v>
      </c>
      <c r="K652" s="69"/>
      <c r="L652" s="1"/>
      <c r="M652" s="28" t="str">
        <f>IF(L652="","",VLOOKUP(L652,評価表!$B$2:$C$15,2))</f>
        <v/>
      </c>
      <c r="N652" s="1"/>
      <c r="O652" s="28" t="s">
        <v>1634</v>
      </c>
      <c r="P652" s="1"/>
      <c r="Q652" s="28" t="s">
        <v>1634</v>
      </c>
      <c r="R652" s="57"/>
      <c r="S652" s="1"/>
      <c r="T652" s="28" t="s">
        <v>1634</v>
      </c>
      <c r="U652" s="1"/>
      <c r="V652" s="28" t="s">
        <v>1634</v>
      </c>
      <c r="W652" s="1"/>
      <c r="X652" s="28" t="s">
        <v>1634</v>
      </c>
      <c r="Y652" s="1"/>
      <c r="Z652" s="28" t="s">
        <v>1634</v>
      </c>
      <c r="AA652" s="1"/>
      <c r="AB652" s="28" t="s">
        <v>1634</v>
      </c>
      <c r="AC652" s="57" t="s">
        <v>1635</v>
      </c>
      <c r="AD652" s="1"/>
      <c r="AE652" s="28"/>
      <c r="AF652" s="1"/>
      <c r="AG652" s="28"/>
      <c r="AH652" s="1"/>
      <c r="AI652" s="28"/>
      <c r="AJ652" s="1">
        <v>10.71</v>
      </c>
      <c r="AK652" s="28" t="s">
        <v>11</v>
      </c>
      <c r="AL652" s="1">
        <v>9.9499999999999993</v>
      </c>
      <c r="AM652" s="28" t="s">
        <v>9</v>
      </c>
      <c r="AN652" s="57"/>
      <c r="AO652" s="1"/>
      <c r="AP652" s="28" t="s">
        <v>1634</v>
      </c>
      <c r="AQ652" s="1"/>
      <c r="AR652" s="28" t="s">
        <v>1634</v>
      </c>
      <c r="AS652" s="1" t="str">
        <f>IF(AR652="","",VLOOKUP(AR652,評価表!$B$2:$C$15,2))</f>
        <v/>
      </c>
      <c r="AT652" s="28" t="s">
        <v>1634</v>
      </c>
      <c r="AU652" s="1" t="str">
        <f>IF(AT652="","",VLOOKUP(AT652,評価表!$B$2:$C$15,2))</f>
        <v/>
      </c>
      <c r="AV652" s="28" t="s">
        <v>1634</v>
      </c>
      <c r="AW652" s="57"/>
      <c r="AX652" s="1"/>
      <c r="AY652" s="28" t="s">
        <v>1634</v>
      </c>
      <c r="AZ652" s="1" t="str">
        <f>IF(AY652="","",VLOOKUP(AY652,評価表!$B$2:$C$15,2))</f>
        <v/>
      </c>
      <c r="BA652" s="28" t="s">
        <v>1634</v>
      </c>
      <c r="BB652" s="1" t="str">
        <f>IF(BA652="","",VLOOKUP(BA652,評価表!$B$2:$C$15,2))</f>
        <v/>
      </c>
      <c r="BC652" s="28" t="s">
        <v>1634</v>
      </c>
      <c r="BD652" s="1" t="str">
        <f>IF(BC652="","",VLOOKUP(BC652,評価表!$B$2:$C$15,2))</f>
        <v/>
      </c>
      <c r="BE652" s="28" t="s">
        <v>1634</v>
      </c>
      <c r="BF652" s="1" t="str">
        <f>IF(BE652="","",VLOOKUP(BE652,評価表!$B$2:$C$15,2))</f>
        <v/>
      </c>
      <c r="BG652" s="57"/>
      <c r="BH652" s="1"/>
      <c r="BI652" s="1"/>
      <c r="BJ652" s="1"/>
      <c r="BK652" s="98">
        <f>MAX(L652:BJ652)</f>
        <v>10.71</v>
      </c>
      <c r="BL652" s="98">
        <f>MIN(L652:BK652)</f>
        <v>9.9499999999999993</v>
      </c>
      <c r="BM652" s="81" t="str">
        <f>IF(BL652="","",VLOOKUP(BL652,評価表!$B$3:$C$15,2))</f>
        <v>☆６</v>
      </c>
      <c r="BN652" s="98">
        <f>BK652-BL652</f>
        <v>0.76000000000000156</v>
      </c>
      <c r="BO652" s="98" t="str">
        <f>E652</f>
        <v>すずき　はんと</v>
      </c>
    </row>
    <row r="653" spans="1:67" ht="20.100000000000001" customHeight="1">
      <c r="A653" s="62">
        <v>609</v>
      </c>
      <c r="B653" s="73" t="s">
        <v>325</v>
      </c>
      <c r="C653" s="62" t="s">
        <v>1846</v>
      </c>
      <c r="D653" s="62" t="s">
        <v>147</v>
      </c>
      <c r="E653" s="62" t="s">
        <v>1847</v>
      </c>
      <c r="F653" s="62" t="s">
        <v>36</v>
      </c>
      <c r="G653" s="84">
        <v>42632</v>
      </c>
      <c r="H653" s="74">
        <f ca="1">DATEDIF($G653,TODAY(),"Y")</f>
        <v>7</v>
      </c>
      <c r="I653" s="82" t="str">
        <f ca="1">CHOOSE(DATEDIF(G653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53" s="80"/>
      <c r="K653" s="70"/>
      <c r="L653" s="1"/>
      <c r="M653" s="28"/>
      <c r="N653" s="1"/>
      <c r="O653" s="28"/>
      <c r="P653" s="1"/>
      <c r="Q653" s="28"/>
      <c r="R653" s="37"/>
      <c r="S653" s="1"/>
      <c r="T653" s="28"/>
      <c r="U653" s="1"/>
      <c r="V653" s="28"/>
      <c r="W653" s="1"/>
      <c r="X653" s="28"/>
      <c r="Y653" s="1"/>
      <c r="Z653" s="28"/>
      <c r="AA653" s="1"/>
      <c r="AB653" s="28"/>
      <c r="AC653" s="37"/>
      <c r="AD653" s="1"/>
      <c r="AE653" s="28"/>
      <c r="AF653" s="1"/>
      <c r="AG653" s="28"/>
      <c r="AH653" s="1"/>
      <c r="AI653" s="28"/>
      <c r="AJ653" s="1"/>
      <c r="AK653" s="28"/>
      <c r="AL653" s="1"/>
      <c r="AM653" s="28"/>
      <c r="AN653" s="57"/>
      <c r="AO653" s="1"/>
      <c r="AP653" s="28"/>
      <c r="AQ653" s="36"/>
      <c r="AR653" s="28"/>
      <c r="AS653" s="1"/>
      <c r="AT653" s="28"/>
      <c r="AU653" s="1"/>
      <c r="AV653" s="28"/>
      <c r="AW653" s="37"/>
      <c r="AX653" s="1"/>
      <c r="AY653" s="28"/>
      <c r="AZ653" s="1"/>
      <c r="BA653" s="28"/>
      <c r="BB653" s="1"/>
      <c r="BC653" s="28"/>
      <c r="BD653" s="1"/>
      <c r="BE653" s="28"/>
      <c r="BF653" s="1"/>
      <c r="BG653" s="37" t="s">
        <v>1935</v>
      </c>
      <c r="BH653" s="1">
        <v>9.9499999999999993</v>
      </c>
      <c r="BI653" s="1"/>
      <c r="BJ653" s="1"/>
      <c r="BK653" s="98">
        <f>MAX(L653:BJ653)</f>
        <v>9.9499999999999993</v>
      </c>
      <c r="BL653" s="98">
        <f>MIN(L653:BK653)</f>
        <v>9.9499999999999993</v>
      </c>
      <c r="BM653" s="81" t="str">
        <f>IF(BL653="","",VLOOKUP(BL653,評価表!$B$3:$C$15,2))</f>
        <v>☆６</v>
      </c>
      <c r="BN653" s="98">
        <f>BK653-BL653</f>
        <v>0</v>
      </c>
      <c r="BO653" s="98" t="str">
        <f>E653</f>
        <v>ひがしくぼ　あや</v>
      </c>
    </row>
    <row r="654" spans="1:67" ht="20.100000000000001" customHeight="1">
      <c r="A654" s="62">
        <v>10038</v>
      </c>
      <c r="B654" s="73" t="s">
        <v>1781</v>
      </c>
      <c r="C654" s="74"/>
      <c r="D654" s="80"/>
      <c r="E654" s="62" t="s">
        <v>1756</v>
      </c>
      <c r="F654" s="98" t="s">
        <v>29</v>
      </c>
      <c r="G654" s="99">
        <v>42284</v>
      </c>
      <c r="H654" s="98">
        <v>8</v>
      </c>
      <c r="I654" s="98"/>
      <c r="J654" s="98"/>
      <c r="K654" s="69"/>
      <c r="L654" s="1"/>
      <c r="M654" s="28" t="str">
        <f>IF(L654="","",VLOOKUP(L654,評価表!$B$2:$C$15,2))</f>
        <v/>
      </c>
      <c r="N654" s="1"/>
      <c r="O654" s="28" t="s">
        <v>1634</v>
      </c>
      <c r="P654" s="1"/>
      <c r="Q654" s="28" t="s">
        <v>1634</v>
      </c>
      <c r="R654" s="57"/>
      <c r="S654" s="1"/>
      <c r="T654" s="28" t="s">
        <v>1634</v>
      </c>
      <c r="U654" s="1"/>
      <c r="V654" s="28" t="s">
        <v>1634</v>
      </c>
      <c r="W654" s="1"/>
      <c r="X654" s="28" t="s">
        <v>1634</v>
      </c>
      <c r="Y654" s="1"/>
      <c r="Z654" s="28" t="s">
        <v>1634</v>
      </c>
      <c r="AA654" s="1"/>
      <c r="AB654" s="28" t="s">
        <v>1634</v>
      </c>
      <c r="AC654" s="57"/>
      <c r="AD654" s="1"/>
      <c r="AE654" s="28" t="s">
        <v>1634</v>
      </c>
      <c r="AF654" s="1"/>
      <c r="AG654" s="28" t="s">
        <v>1634</v>
      </c>
      <c r="AH654" s="1"/>
      <c r="AI654" s="28" t="s">
        <v>1634</v>
      </c>
      <c r="AJ654" s="1"/>
      <c r="AK654" s="28" t="s">
        <v>1634</v>
      </c>
      <c r="AL654" s="1"/>
      <c r="AM654" s="28" t="s">
        <v>1634</v>
      </c>
      <c r="AN654" s="57"/>
      <c r="AO654" s="1"/>
      <c r="AP654" s="28" t="s">
        <v>1634</v>
      </c>
      <c r="AQ654" s="1"/>
      <c r="AR654" s="28" t="s">
        <v>1634</v>
      </c>
      <c r="AS654" s="1" t="str">
        <f>IF(AR654="","",VLOOKUP(AR654,評価表!$B$2:$C$15,2))</f>
        <v/>
      </c>
      <c r="AT654" s="28" t="s">
        <v>1634</v>
      </c>
      <c r="AU654" s="1" t="str">
        <f>IF(AT654="","",VLOOKUP(AT654,評価表!$B$2:$C$15,2))</f>
        <v/>
      </c>
      <c r="AV654" s="28" t="s">
        <v>1634</v>
      </c>
      <c r="AW654" s="57" t="s">
        <v>31</v>
      </c>
      <c r="AX654" s="1">
        <v>9.99</v>
      </c>
      <c r="AY654" s="28" t="s">
        <v>9</v>
      </c>
      <c r="AZ654" s="1"/>
      <c r="BA654" s="28" t="s">
        <v>1634</v>
      </c>
      <c r="BB654" s="1"/>
      <c r="BC654" s="28" t="s">
        <v>1634</v>
      </c>
      <c r="BD654" s="1" t="str">
        <f>IF(BC654="","",VLOOKUP(BC654,評価表!$B$2:$C$15,2))</f>
        <v/>
      </c>
      <c r="BE654" s="28" t="s">
        <v>1634</v>
      </c>
      <c r="BF654" s="1" t="str">
        <f>IF(BE654="","",VLOOKUP(BE654,評価表!$B$2:$C$15,2))</f>
        <v/>
      </c>
      <c r="BG654" s="57" t="s">
        <v>31</v>
      </c>
      <c r="BH654" s="1"/>
      <c r="BI654" s="1"/>
      <c r="BJ654" s="1"/>
      <c r="BK654" s="98">
        <f>MAX(L654:BJ654)</f>
        <v>9.99</v>
      </c>
      <c r="BL654" s="98">
        <f>MIN(L654:BK654)</f>
        <v>9.99</v>
      </c>
      <c r="BM654" s="81" t="str">
        <f>IF(BL654="","",VLOOKUP(BL654,評価表!$B$3:$C$15,2))</f>
        <v>☆６</v>
      </c>
      <c r="BN654" s="98">
        <f>BK654-BL654</f>
        <v>0</v>
      </c>
      <c r="BO654" s="98" t="str">
        <f>E654</f>
        <v>おおやま　じん</v>
      </c>
    </row>
    <row r="655" spans="1:67" ht="20.100000000000001" customHeight="1">
      <c r="A655" s="62">
        <v>10043</v>
      </c>
      <c r="B655" s="73" t="s">
        <v>1781</v>
      </c>
      <c r="C655" s="74"/>
      <c r="D655" s="80"/>
      <c r="E655" s="62" t="s">
        <v>1761</v>
      </c>
      <c r="F655" s="98" t="s">
        <v>29</v>
      </c>
      <c r="G655" s="99">
        <v>41797</v>
      </c>
      <c r="H655" s="98">
        <v>9</v>
      </c>
      <c r="I655" s="98"/>
      <c r="J655" s="98"/>
      <c r="K655" s="69"/>
      <c r="L655" s="1"/>
      <c r="M655" s="28" t="str">
        <f>IF(L655="","",VLOOKUP(L655,評価表!$B$2:$C$15,2))</f>
        <v/>
      </c>
      <c r="N655" s="1"/>
      <c r="O655" s="28" t="s">
        <v>1634</v>
      </c>
      <c r="P655" s="1"/>
      <c r="Q655" s="28" t="s">
        <v>1634</v>
      </c>
      <c r="R655" s="57"/>
      <c r="S655" s="1"/>
      <c r="T655" s="28" t="s">
        <v>1634</v>
      </c>
      <c r="U655" s="1"/>
      <c r="V655" s="28" t="s">
        <v>1634</v>
      </c>
      <c r="W655" s="1"/>
      <c r="X655" s="28" t="s">
        <v>1634</v>
      </c>
      <c r="Y655" s="1"/>
      <c r="Z655" s="28" t="s">
        <v>1634</v>
      </c>
      <c r="AA655" s="1"/>
      <c r="AB655" s="28" t="s">
        <v>1634</v>
      </c>
      <c r="AC655" s="57"/>
      <c r="AD655" s="1"/>
      <c r="AE655" s="28" t="s">
        <v>1634</v>
      </c>
      <c r="AF655" s="1"/>
      <c r="AG655" s="28" t="s">
        <v>1634</v>
      </c>
      <c r="AH655" s="1"/>
      <c r="AI655" s="28" t="s">
        <v>1634</v>
      </c>
      <c r="AJ655" s="1"/>
      <c r="AK655" s="28" t="s">
        <v>1634</v>
      </c>
      <c r="AL655" s="1"/>
      <c r="AM655" s="28" t="s">
        <v>1634</v>
      </c>
      <c r="AN655" s="57"/>
      <c r="AO655" s="1"/>
      <c r="AP655" s="28" t="s">
        <v>1634</v>
      </c>
      <c r="AQ655" s="1"/>
      <c r="AR655" s="28" t="s">
        <v>1634</v>
      </c>
      <c r="AS655" s="1" t="str">
        <f>IF(AR655="","",VLOOKUP(AR655,評価表!$B$2:$C$15,2))</f>
        <v/>
      </c>
      <c r="AT655" s="28" t="s">
        <v>1634</v>
      </c>
      <c r="AU655" s="1" t="str">
        <f>IF(AT655="","",VLOOKUP(AT655,評価表!$B$2:$C$15,2))</f>
        <v/>
      </c>
      <c r="AV655" s="28" t="s">
        <v>1634</v>
      </c>
      <c r="AW655" s="57" t="s">
        <v>1635</v>
      </c>
      <c r="AX655" s="1">
        <v>10.039999999999999</v>
      </c>
      <c r="AY655" s="28" t="s">
        <v>10</v>
      </c>
      <c r="AZ655" s="1"/>
      <c r="BA655" s="28" t="s">
        <v>1634</v>
      </c>
      <c r="BB655" s="1"/>
      <c r="BC655" s="28" t="s">
        <v>1634</v>
      </c>
      <c r="BD655" s="1" t="str">
        <f>IF(BC655="","",VLOOKUP(BC655,評価表!$B$2:$C$15,2))</f>
        <v/>
      </c>
      <c r="BE655" s="28" t="s">
        <v>1634</v>
      </c>
      <c r="BF655" s="1" t="str">
        <f>IF(BE655="","",VLOOKUP(BE655,評価表!$B$2:$C$15,2))</f>
        <v/>
      </c>
      <c r="BG655" s="57" t="s">
        <v>1635</v>
      </c>
      <c r="BH655" s="1"/>
      <c r="BI655" s="1"/>
      <c r="BJ655" s="1"/>
      <c r="BK655" s="98">
        <f>MAX(L655:BJ655)</f>
        <v>10.039999999999999</v>
      </c>
      <c r="BL655" s="98">
        <f>MIN(L655:BK655)</f>
        <v>10.039999999999999</v>
      </c>
      <c r="BM655" s="81" t="str">
        <f>IF(BL655="","",VLOOKUP(BL655,評価表!$B$3:$C$15,2))</f>
        <v>☆５</v>
      </c>
      <c r="BN655" s="98">
        <f>BK655-BL655</f>
        <v>0</v>
      </c>
      <c r="BO655" s="98" t="str">
        <f>E655</f>
        <v>うしじま　しゅんすけ</v>
      </c>
    </row>
    <row r="656" spans="1:67" ht="20.100000000000001" customHeight="1">
      <c r="A656" s="62">
        <v>10014</v>
      </c>
      <c r="B656" s="73" t="s">
        <v>1781</v>
      </c>
      <c r="C656" s="74"/>
      <c r="D656" s="80"/>
      <c r="E656" s="62" t="s">
        <v>1796</v>
      </c>
      <c r="F656" s="98" t="s">
        <v>32</v>
      </c>
      <c r="G656" s="99"/>
      <c r="H656" s="98"/>
      <c r="I656" s="98"/>
      <c r="J656" s="98"/>
      <c r="K656" s="69"/>
      <c r="L656" s="1"/>
      <c r="M656" s="28" t="str">
        <f>IF(L656="","",VLOOKUP(L656,評価表!$B$2:$C$15,2))</f>
        <v/>
      </c>
      <c r="N656" s="1"/>
      <c r="O656" s="28" t="s">
        <v>1634</v>
      </c>
      <c r="P656" s="1"/>
      <c r="Q656" s="28" t="s">
        <v>1634</v>
      </c>
      <c r="R656" s="57" t="s">
        <v>31</v>
      </c>
      <c r="S656" s="1"/>
      <c r="T656" s="28" t="s">
        <v>1634</v>
      </c>
      <c r="U656" s="1"/>
      <c r="V656" s="28" t="s">
        <v>1634</v>
      </c>
      <c r="W656" s="1"/>
      <c r="X656" s="28" t="s">
        <v>1634</v>
      </c>
      <c r="Y656" s="1">
        <v>10.35</v>
      </c>
      <c r="Z656" s="28" t="s">
        <v>10</v>
      </c>
      <c r="AA656" s="1">
        <v>10.62</v>
      </c>
      <c r="AB656" s="28" t="s">
        <v>11</v>
      </c>
      <c r="AC656" s="57" t="s">
        <v>35</v>
      </c>
      <c r="AD656" s="1"/>
      <c r="AE656" s="28" t="s">
        <v>1634</v>
      </c>
      <c r="AF656" s="1"/>
      <c r="AG656" s="28" t="s">
        <v>1634</v>
      </c>
      <c r="AH656" s="1"/>
      <c r="AI656" s="28" t="s">
        <v>1634</v>
      </c>
      <c r="AJ656" s="1">
        <v>10.07</v>
      </c>
      <c r="AK656" s="28" t="s">
        <v>10</v>
      </c>
      <c r="AL656" s="1"/>
      <c r="AM656" s="28" t="s">
        <v>1634</v>
      </c>
      <c r="AN656" s="57"/>
      <c r="AO656" s="1"/>
      <c r="AP656" s="28" t="s">
        <v>1634</v>
      </c>
      <c r="AQ656" s="1"/>
      <c r="AR656" s="28" t="s">
        <v>1634</v>
      </c>
      <c r="AS656" s="1" t="str">
        <f>IF(AR656="","",VLOOKUP(AR656,評価表!$B$2:$C$15,2))</f>
        <v/>
      </c>
      <c r="AT656" s="28" t="s">
        <v>1634</v>
      </c>
      <c r="AU656" s="1" t="str">
        <f>IF(AT656="","",VLOOKUP(AT656,評価表!$B$2:$C$15,2))</f>
        <v/>
      </c>
      <c r="AV656" s="28" t="s">
        <v>1634</v>
      </c>
      <c r="AW656" s="57"/>
      <c r="AX656" s="1"/>
      <c r="AY656" s="28" t="s">
        <v>1634</v>
      </c>
      <c r="AZ656" s="1" t="str">
        <f>IF(AY656="","",VLOOKUP(AY656,評価表!$B$2:$C$15,2))</f>
        <v/>
      </c>
      <c r="BA656" s="28" t="s">
        <v>1634</v>
      </c>
      <c r="BB656" s="1" t="str">
        <f>IF(BA656="","",VLOOKUP(BA656,評価表!$B$2:$C$15,2))</f>
        <v/>
      </c>
      <c r="BC656" s="28" t="s">
        <v>1634</v>
      </c>
      <c r="BD656" s="1" t="str">
        <f>IF(BC656="","",VLOOKUP(BC656,評価表!$B$2:$C$15,2))</f>
        <v/>
      </c>
      <c r="BE656" s="28" t="s">
        <v>1634</v>
      </c>
      <c r="BF656" s="1" t="str">
        <f>IF(BE656="","",VLOOKUP(BE656,評価表!$B$2:$C$15,2))</f>
        <v/>
      </c>
      <c r="BG656" s="57"/>
      <c r="BH656" s="1"/>
      <c r="BI656" s="1"/>
      <c r="BJ656" s="1"/>
      <c r="BK656" s="98">
        <f>MAX(L656:BJ656)</f>
        <v>10.62</v>
      </c>
      <c r="BL656" s="98">
        <f>MIN(L656:BK656)</f>
        <v>10.07</v>
      </c>
      <c r="BM656" s="81" t="str">
        <f>IF(BL656="","",VLOOKUP(BL656,評価表!$B$3:$C$15,2))</f>
        <v>☆５</v>
      </c>
      <c r="BN656" s="98">
        <f>BK656-BL656</f>
        <v>0.54999999999999893</v>
      </c>
      <c r="BO656" s="98" t="str">
        <f>E656</f>
        <v>さかい　ともはる</v>
      </c>
    </row>
    <row r="657" spans="1:67" ht="20.100000000000001" customHeight="1">
      <c r="A657" s="62">
        <v>16</v>
      </c>
      <c r="B657" s="64" t="s">
        <v>363</v>
      </c>
      <c r="C657" s="65" t="s">
        <v>61</v>
      </c>
      <c r="D657" s="65" t="s">
        <v>146</v>
      </c>
      <c r="E657" s="62" t="s">
        <v>364</v>
      </c>
      <c r="F657" s="62" t="s">
        <v>29</v>
      </c>
      <c r="G657" s="78">
        <v>40246</v>
      </c>
      <c r="H657" s="62">
        <f ca="1">DATEDIF($G657,TODAY(),"Y")</f>
        <v>14</v>
      </c>
      <c r="I657" s="82" t="str">
        <f ca="1">CHOOSE(DATEDIF(G657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中3</v>
      </c>
      <c r="J657" s="62" t="s">
        <v>365</v>
      </c>
      <c r="K657" s="70" t="s">
        <v>33</v>
      </c>
      <c r="L657" s="1"/>
      <c r="M657" s="28" t="s">
        <v>1634</v>
      </c>
      <c r="N657" s="1">
        <v>10.34</v>
      </c>
      <c r="O657" s="28" t="s">
        <v>10</v>
      </c>
      <c r="P657" s="1"/>
      <c r="Q657" s="28" t="s">
        <v>1634</v>
      </c>
      <c r="R657" s="37"/>
      <c r="S657" s="1"/>
      <c r="T657" s="28" t="s">
        <v>1634</v>
      </c>
      <c r="U657" s="1"/>
      <c r="V657" s="28" t="s">
        <v>1634</v>
      </c>
      <c r="W657" s="1"/>
      <c r="X657" s="28" t="s">
        <v>1634</v>
      </c>
      <c r="Y657" s="1"/>
      <c r="Z657" s="28" t="s">
        <v>1634</v>
      </c>
      <c r="AA657" s="1"/>
      <c r="AB657" s="28" t="s">
        <v>1634</v>
      </c>
      <c r="AC657" s="37"/>
      <c r="AD657" s="1"/>
      <c r="AE657" s="28" t="s">
        <v>1634</v>
      </c>
      <c r="AF657" s="1"/>
      <c r="AG657" s="28" t="s">
        <v>1634</v>
      </c>
      <c r="AH657" s="1"/>
      <c r="AI657" s="28" t="s">
        <v>1634</v>
      </c>
      <c r="AJ657" s="1"/>
      <c r="AK657" s="28" t="s">
        <v>1634</v>
      </c>
      <c r="AL657" s="1"/>
      <c r="AM657" s="28" t="s">
        <v>1634</v>
      </c>
      <c r="AN657" s="37"/>
      <c r="AO657" s="36"/>
      <c r="AP657" s="28" t="s">
        <v>1634</v>
      </c>
      <c r="AQ657" s="36"/>
      <c r="AR657" s="28" t="s">
        <v>1634</v>
      </c>
      <c r="AS657" s="36" t="str">
        <f>IF(AR657="","",VLOOKUP(AR657,評価表!$B$2:$C$15,2))</f>
        <v/>
      </c>
      <c r="AT657" s="28" t="s">
        <v>1634</v>
      </c>
      <c r="AU657" s="36" t="str">
        <f>IF(AT657="","",VLOOKUP(AT657,評価表!$B$2:$C$15,2))</f>
        <v/>
      </c>
      <c r="AV657" s="28" t="s">
        <v>1634</v>
      </c>
      <c r="AW657" s="37"/>
      <c r="AX657" s="36" t="str">
        <f>IF(AV657="","",VLOOKUP(AV657,評価表!$B$2:$C$15,2))</f>
        <v/>
      </c>
      <c r="AY657" s="28" t="s">
        <v>1634</v>
      </c>
      <c r="AZ657" s="36" t="str">
        <f>IF(AY657="","",VLOOKUP(AY657,評価表!$B$2:$C$15,2))</f>
        <v/>
      </c>
      <c r="BA657" s="28" t="s">
        <v>1634</v>
      </c>
      <c r="BB657" s="36" t="str">
        <f>IF(BA657="","",VLOOKUP(BA657,評価表!$B$2:$C$15,2))</f>
        <v/>
      </c>
      <c r="BC657" s="28" t="s">
        <v>1634</v>
      </c>
      <c r="BD657" s="36" t="str">
        <f>IF(BC657="","",VLOOKUP(BC657,評価表!$B$2:$C$15,2))</f>
        <v/>
      </c>
      <c r="BE657" s="28" t="s">
        <v>1634</v>
      </c>
      <c r="BF657" s="36" t="str">
        <f>IF(BE657="","",VLOOKUP(BE657,評価表!$B$2:$C$15,2))</f>
        <v/>
      </c>
      <c r="BG657" s="37"/>
      <c r="BH657" s="36"/>
      <c r="BI657" s="36"/>
      <c r="BJ657" s="36"/>
      <c r="BK657" s="98">
        <f>MAX(L657:BJ657)</f>
        <v>10.34</v>
      </c>
      <c r="BL657" s="98">
        <f>MIN(L657:BK657)</f>
        <v>10.34</v>
      </c>
      <c r="BM657" s="81" t="str">
        <f>IF(BL657="","",VLOOKUP(BL657,評価表!$B$3:$C$15,2))</f>
        <v>☆５</v>
      </c>
      <c r="BN657" s="98">
        <f>BK657-BL657</f>
        <v>0</v>
      </c>
      <c r="BO657" s="98" t="str">
        <f>E657</f>
        <v>しょうじ　りゅうせい</v>
      </c>
    </row>
    <row r="658" spans="1:67" ht="20.100000000000001" customHeight="1">
      <c r="A658" s="62">
        <v>10036</v>
      </c>
      <c r="B658" s="73" t="s">
        <v>1781</v>
      </c>
      <c r="C658" s="74"/>
      <c r="D658" s="80"/>
      <c r="E658" s="62" t="s">
        <v>1764</v>
      </c>
      <c r="F658" s="98" t="s">
        <v>36</v>
      </c>
      <c r="G658" s="99">
        <v>42760</v>
      </c>
      <c r="H658" s="98">
        <v>6</v>
      </c>
      <c r="I658" s="98"/>
      <c r="J658" s="98"/>
      <c r="K658" s="69"/>
      <c r="L658" s="1"/>
      <c r="M658" s="28" t="str">
        <f>IF(L658="","",VLOOKUP(L658,評価表!$B$2:$C$15,2))</f>
        <v/>
      </c>
      <c r="N658" s="1"/>
      <c r="O658" s="28" t="s">
        <v>1634</v>
      </c>
      <c r="P658" s="1"/>
      <c r="Q658" s="28" t="s">
        <v>1634</v>
      </c>
      <c r="R658" s="57"/>
      <c r="S658" s="1"/>
      <c r="T658" s="28" t="s">
        <v>1634</v>
      </c>
      <c r="U658" s="1"/>
      <c r="V658" s="28" t="s">
        <v>1634</v>
      </c>
      <c r="W658" s="1"/>
      <c r="X658" s="28" t="s">
        <v>1634</v>
      </c>
      <c r="Y658" s="1"/>
      <c r="Z658" s="28" t="s">
        <v>1634</v>
      </c>
      <c r="AA658" s="1"/>
      <c r="AB658" s="28" t="s">
        <v>1634</v>
      </c>
      <c r="AC658" s="57"/>
      <c r="AD658" s="1"/>
      <c r="AE658" s="28" t="s">
        <v>1634</v>
      </c>
      <c r="AF658" s="1"/>
      <c r="AG658" s="28" t="s">
        <v>1634</v>
      </c>
      <c r="AH658" s="1"/>
      <c r="AI658" s="28" t="s">
        <v>1634</v>
      </c>
      <c r="AJ658" s="1"/>
      <c r="AK658" s="28" t="s">
        <v>1634</v>
      </c>
      <c r="AL658" s="1"/>
      <c r="AM658" s="28" t="s">
        <v>1634</v>
      </c>
      <c r="AN658" s="57"/>
      <c r="AO658" s="1"/>
      <c r="AP658" s="28" t="s">
        <v>1634</v>
      </c>
      <c r="AQ658" s="1"/>
      <c r="AR658" s="28" t="s">
        <v>1634</v>
      </c>
      <c r="AS658" s="1" t="str">
        <f>IF(AR658="","",VLOOKUP(AR658,評価表!$B$2:$C$15,2))</f>
        <v/>
      </c>
      <c r="AT658" s="28" t="s">
        <v>1634</v>
      </c>
      <c r="AU658" s="1" t="str">
        <f>IF(AT658="","",VLOOKUP(AT658,評価表!$B$2:$C$15,2))</f>
        <v/>
      </c>
      <c r="AV658" s="28" t="s">
        <v>1634</v>
      </c>
      <c r="AW658" s="57" t="s">
        <v>1635</v>
      </c>
      <c r="AX658" s="1"/>
      <c r="AY658" s="28" t="s">
        <v>1634</v>
      </c>
      <c r="AZ658" s="1">
        <v>10.34</v>
      </c>
      <c r="BA658" s="28" t="s">
        <v>10</v>
      </c>
      <c r="BB658" s="1"/>
      <c r="BC658" s="28" t="s">
        <v>1634</v>
      </c>
      <c r="BD658" s="1" t="str">
        <f>IF(BC658="","",VLOOKUP(BC658,評価表!$B$2:$C$15,2))</f>
        <v/>
      </c>
      <c r="BE658" s="28" t="s">
        <v>1634</v>
      </c>
      <c r="BF658" s="1" t="str">
        <f>IF(BE658="","",VLOOKUP(BE658,評価表!$B$2:$C$15,2))</f>
        <v/>
      </c>
      <c r="BG658" s="57" t="s">
        <v>1635</v>
      </c>
      <c r="BH658" s="1"/>
      <c r="BI658" s="1"/>
      <c r="BJ658" s="1"/>
      <c r="BK658" s="98">
        <f>MAX(L658:BJ658)</f>
        <v>10.34</v>
      </c>
      <c r="BL658" s="98">
        <f>MIN(L658:BK658)</f>
        <v>10.34</v>
      </c>
      <c r="BM658" s="81" t="str">
        <f>IF(BL658="","",VLOOKUP(BL658,評価表!$B$3:$C$15,2))</f>
        <v>☆５</v>
      </c>
      <c r="BN658" s="98">
        <f>BK658-BL658</f>
        <v>0</v>
      </c>
      <c r="BO658" s="98" t="str">
        <f>E658</f>
        <v>おおさわ　らん</v>
      </c>
    </row>
    <row r="659" spans="1:67" ht="20.100000000000001" customHeight="1">
      <c r="A659" s="62">
        <v>10033</v>
      </c>
      <c r="B659" s="73" t="s">
        <v>1781</v>
      </c>
      <c r="C659" s="74"/>
      <c r="D659" s="80"/>
      <c r="E659" s="62" t="s">
        <v>300</v>
      </c>
      <c r="F659" s="98" t="s">
        <v>29</v>
      </c>
      <c r="G659" s="99"/>
      <c r="H659" s="98"/>
      <c r="I659" s="98"/>
      <c r="J659" s="98"/>
      <c r="K659" s="69"/>
      <c r="L659" s="1"/>
      <c r="M659" s="28" t="str">
        <f>IF(L659="","",VLOOKUP(L659,評価表!$B$2:$C$15,2))</f>
        <v/>
      </c>
      <c r="N659" s="1"/>
      <c r="O659" s="28" t="s">
        <v>1634</v>
      </c>
      <c r="P659" s="1"/>
      <c r="Q659" s="28" t="s">
        <v>1634</v>
      </c>
      <c r="R659" s="57"/>
      <c r="S659" s="1"/>
      <c r="T659" s="28" t="s">
        <v>1634</v>
      </c>
      <c r="U659" s="1"/>
      <c r="V659" s="28" t="s">
        <v>1634</v>
      </c>
      <c r="W659" s="1"/>
      <c r="X659" s="28" t="s">
        <v>1634</v>
      </c>
      <c r="Y659" s="1"/>
      <c r="Z659" s="28" t="s">
        <v>1634</v>
      </c>
      <c r="AA659" s="1"/>
      <c r="AB659" s="28" t="s">
        <v>1634</v>
      </c>
      <c r="AC659" s="57"/>
      <c r="AD659" s="1"/>
      <c r="AE659" s="28" t="s">
        <v>1634</v>
      </c>
      <c r="AF659" s="1"/>
      <c r="AG659" s="28" t="s">
        <v>1634</v>
      </c>
      <c r="AH659" s="1"/>
      <c r="AI659" s="28" t="s">
        <v>1634</v>
      </c>
      <c r="AJ659" s="1"/>
      <c r="AK659" s="28" t="s">
        <v>1634</v>
      </c>
      <c r="AL659" s="1"/>
      <c r="AM659" s="28" t="s">
        <v>1634</v>
      </c>
      <c r="AN659" s="57" t="s">
        <v>38</v>
      </c>
      <c r="AO659" s="1">
        <v>10.37</v>
      </c>
      <c r="AP659" s="28" t="s">
        <v>10</v>
      </c>
      <c r="AQ659" s="1"/>
      <c r="AR659" s="28" t="s">
        <v>1634</v>
      </c>
      <c r="AS659" s="1" t="str">
        <f>IF(AR659="","",VLOOKUP(AR659,評価表!$B$2:$C$15,2))</f>
        <v/>
      </c>
      <c r="AT659" s="28" t="s">
        <v>1634</v>
      </c>
      <c r="AU659" s="1" t="str">
        <f>IF(AT659="","",VLOOKUP(AT659,評価表!$B$2:$C$15,2))</f>
        <v/>
      </c>
      <c r="AV659" s="28" t="s">
        <v>1634</v>
      </c>
      <c r="AW659" s="57"/>
      <c r="AX659" s="1"/>
      <c r="AY659" s="28" t="s">
        <v>1634</v>
      </c>
      <c r="AZ659" s="1" t="str">
        <f>IF(AY659="","",VLOOKUP(AY659,評価表!$B$2:$C$15,2))</f>
        <v/>
      </c>
      <c r="BA659" s="28" t="s">
        <v>1634</v>
      </c>
      <c r="BB659" s="1"/>
      <c r="BC659" s="28" t="s">
        <v>1634</v>
      </c>
      <c r="BD659" s="1" t="str">
        <f>IF(BC659="","",VLOOKUP(BC659,評価表!$B$2:$C$15,2))</f>
        <v/>
      </c>
      <c r="BE659" s="28" t="s">
        <v>1634</v>
      </c>
      <c r="BF659" s="1" t="str">
        <f>IF(BE659="","",VLOOKUP(BE659,評価表!$B$2:$C$15,2))</f>
        <v/>
      </c>
      <c r="BG659" s="57"/>
      <c r="BH659" s="1"/>
      <c r="BI659" s="1"/>
      <c r="BJ659" s="1"/>
      <c r="BK659" s="98">
        <f>MAX(L659:BJ659)</f>
        <v>10.37</v>
      </c>
      <c r="BL659" s="98">
        <f>MIN(L659:BK659)</f>
        <v>10.37</v>
      </c>
      <c r="BM659" s="81" t="str">
        <f>IF(BL659="","",VLOOKUP(BL659,評価表!$B$3:$C$15,2))</f>
        <v>☆５</v>
      </c>
      <c r="BN659" s="98">
        <f>BK659-BL659</f>
        <v>0</v>
      </c>
      <c r="BO659" s="98" t="str">
        <f>E659</f>
        <v>いでい　ゆうま</v>
      </c>
    </row>
    <row r="660" spans="1:67" ht="20.100000000000001" customHeight="1">
      <c r="A660" s="62">
        <v>416</v>
      </c>
      <c r="B660" s="73" t="s">
        <v>325</v>
      </c>
      <c r="C660" s="65" t="s">
        <v>1248</v>
      </c>
      <c r="D660" s="62" t="s">
        <v>148</v>
      </c>
      <c r="E660" s="62" t="s">
        <v>264</v>
      </c>
      <c r="F660" s="62" t="s">
        <v>32</v>
      </c>
      <c r="G660" s="78">
        <v>41491</v>
      </c>
      <c r="H660" s="74">
        <f ca="1">DATEDIF($G660,TODAY(),"Y")</f>
        <v>10</v>
      </c>
      <c r="I660" s="82" t="str">
        <f ca="1">CHOOSE(DATEDIF(G660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60" s="62" t="s">
        <v>573</v>
      </c>
      <c r="K660" s="69"/>
      <c r="L660" s="1"/>
      <c r="M660" s="28" t="str">
        <f>IF(L660="","",VLOOKUP(L660,評価表!$B$2:$C$15,2))</f>
        <v/>
      </c>
      <c r="N660" s="1"/>
      <c r="O660" s="28" t="s">
        <v>1634</v>
      </c>
      <c r="P660" s="1"/>
      <c r="Q660" s="28" t="s">
        <v>1634</v>
      </c>
      <c r="R660" s="57"/>
      <c r="S660" s="1"/>
      <c r="T660" s="28" t="s">
        <v>1634</v>
      </c>
      <c r="U660" s="1"/>
      <c r="V660" s="28" t="s">
        <v>1634</v>
      </c>
      <c r="W660" s="1"/>
      <c r="X660" s="28" t="s">
        <v>1634</v>
      </c>
      <c r="Y660" s="1"/>
      <c r="Z660" s="28" t="s">
        <v>1634</v>
      </c>
      <c r="AA660" s="1"/>
      <c r="AB660" s="28" t="s">
        <v>1634</v>
      </c>
      <c r="AC660" s="57" t="s">
        <v>1801</v>
      </c>
      <c r="AD660" s="99"/>
      <c r="AE660" s="87"/>
      <c r="AF660" s="99">
        <v>10.46</v>
      </c>
      <c r="AG660" s="87" t="str">
        <f>IF(AF660="","",VLOOKUP(AF660,[1]評価表!$B$2:$C$14,2))</f>
        <v>☆５</v>
      </c>
      <c r="AH660" s="1"/>
      <c r="AI660" s="28" t="s">
        <v>1634</v>
      </c>
      <c r="AJ660" s="1"/>
      <c r="AK660" s="28" t="s">
        <v>1634</v>
      </c>
      <c r="AL660" s="1"/>
      <c r="AM660" s="28" t="s">
        <v>1634</v>
      </c>
      <c r="AN660" s="57"/>
      <c r="AO660" s="1"/>
      <c r="AP660" s="28" t="s">
        <v>1634</v>
      </c>
      <c r="AQ660" s="1"/>
      <c r="AR660" s="28" t="s">
        <v>1634</v>
      </c>
      <c r="AS660" s="1" t="str">
        <f>IF(AR660="","",VLOOKUP(AR660,評価表!$B$2:$C$15,2))</f>
        <v/>
      </c>
      <c r="AT660" s="28" t="s">
        <v>1634</v>
      </c>
      <c r="AU660" s="1" t="str">
        <f>IF(AT660="","",VLOOKUP(AT660,評価表!$B$2:$C$15,2))</f>
        <v/>
      </c>
      <c r="AV660" s="28" t="s">
        <v>1634</v>
      </c>
      <c r="AW660" s="57"/>
      <c r="AX660" s="1"/>
      <c r="AY660" s="28" t="s">
        <v>1634</v>
      </c>
      <c r="AZ660" s="1" t="str">
        <f>IF(AY660="","",VLOOKUP(AY660,評価表!$B$2:$C$15,2))</f>
        <v/>
      </c>
      <c r="BA660" s="28" t="s">
        <v>1634</v>
      </c>
      <c r="BB660" s="1" t="str">
        <f>IF(BA660="","",VLOOKUP(BA660,評価表!$B$2:$C$15,2))</f>
        <v/>
      </c>
      <c r="BC660" s="28" t="s">
        <v>1634</v>
      </c>
      <c r="BD660" s="1" t="str">
        <f>IF(BC660="","",VLOOKUP(BC660,評価表!$B$2:$C$15,2))</f>
        <v/>
      </c>
      <c r="BE660" s="28" t="s">
        <v>1634</v>
      </c>
      <c r="BF660" s="1" t="str">
        <f>IF(BE660="","",VLOOKUP(BE660,評価表!$B$2:$C$15,2))</f>
        <v/>
      </c>
      <c r="BG660" s="57"/>
      <c r="BH660" s="1"/>
      <c r="BI660" s="1"/>
      <c r="BJ660" s="1"/>
      <c r="BK660" s="98">
        <f>MAX(L660:BJ660)</f>
        <v>10.46</v>
      </c>
      <c r="BL660" s="98">
        <f>MIN(L660:BK660)</f>
        <v>10.46</v>
      </c>
      <c r="BM660" s="81" t="str">
        <f>IF(BL660="","",VLOOKUP(BL660,評価表!$B$3:$C$15,2))</f>
        <v>☆５</v>
      </c>
      <c r="BN660" s="98">
        <f>BK660-BL660</f>
        <v>0</v>
      </c>
      <c r="BO660" s="98" t="str">
        <f>E660</f>
        <v>すぎもと　はるき</v>
      </c>
    </row>
    <row r="661" spans="1:67" ht="20.100000000000001" customHeight="1">
      <c r="A661" s="62">
        <v>557</v>
      </c>
      <c r="B661" s="73" t="s">
        <v>325</v>
      </c>
      <c r="C661" s="62" t="s">
        <v>1558</v>
      </c>
      <c r="D661" s="62" t="s">
        <v>150</v>
      </c>
      <c r="E661" s="62" t="s">
        <v>1559</v>
      </c>
      <c r="F661" s="62" t="s">
        <v>32</v>
      </c>
      <c r="G661" s="78">
        <v>42111</v>
      </c>
      <c r="H661" s="74">
        <f ca="1">DATEDIF($G661,TODAY(),"Y")</f>
        <v>9</v>
      </c>
      <c r="I661" s="82" t="str">
        <f ca="1">CHOOSE(DATEDIF(G661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61" s="62" t="s">
        <v>730</v>
      </c>
      <c r="K661" s="69"/>
      <c r="L661" s="1"/>
      <c r="M661" s="28" t="str">
        <f>IF(L661="","",VLOOKUP(L661,評価表!$B$2:$C$15,2))</f>
        <v/>
      </c>
      <c r="N661" s="1"/>
      <c r="O661" s="28" t="s">
        <v>1634</v>
      </c>
      <c r="P661" s="1"/>
      <c r="Q661" s="28" t="s">
        <v>1634</v>
      </c>
      <c r="R661" s="57"/>
      <c r="S661" s="1"/>
      <c r="T661" s="28" t="s">
        <v>1634</v>
      </c>
      <c r="U661" s="1"/>
      <c r="V661" s="28" t="s">
        <v>1634</v>
      </c>
      <c r="W661" s="1"/>
      <c r="X661" s="28" t="s">
        <v>1634</v>
      </c>
      <c r="Y661" s="1"/>
      <c r="Z661" s="28" t="s">
        <v>1634</v>
      </c>
      <c r="AA661" s="1"/>
      <c r="AB661" s="28" t="s">
        <v>1634</v>
      </c>
      <c r="AC661" s="57"/>
      <c r="AD661" s="1"/>
      <c r="AE661" s="28" t="s">
        <v>1634</v>
      </c>
      <c r="AF661" s="1"/>
      <c r="AG661" s="28" t="s">
        <v>1634</v>
      </c>
      <c r="AH661" s="1"/>
      <c r="AI661" s="28" t="s">
        <v>1634</v>
      </c>
      <c r="AJ661" s="1"/>
      <c r="AK661" s="28" t="s">
        <v>1634</v>
      </c>
      <c r="AL661" s="1"/>
      <c r="AM661" s="28" t="s">
        <v>1634</v>
      </c>
      <c r="AN661" s="57"/>
      <c r="AO661" s="1"/>
      <c r="AP661" s="28" t="s">
        <v>1634</v>
      </c>
      <c r="AQ661" s="1"/>
      <c r="AR661" s="28" t="s">
        <v>1634</v>
      </c>
      <c r="AS661" s="1" t="str">
        <f>IF(AR661="","",VLOOKUP(AR661,評価表!$B$2:$C$15,2))</f>
        <v/>
      </c>
      <c r="AT661" s="28" t="s">
        <v>1634</v>
      </c>
      <c r="AU661" s="1" t="str">
        <f>IF(AT661="","",VLOOKUP(AT661,評価表!$B$2:$C$15,2))</f>
        <v/>
      </c>
      <c r="AV661" s="28" t="s">
        <v>1634</v>
      </c>
      <c r="AW661" s="57" t="s">
        <v>31</v>
      </c>
      <c r="AX661" s="1">
        <v>10.46</v>
      </c>
      <c r="AY661" s="28" t="s">
        <v>10</v>
      </c>
      <c r="AZ661" s="1"/>
      <c r="BA661" s="28" t="s">
        <v>1634</v>
      </c>
      <c r="BB661" s="1" t="str">
        <f>IF(BA661="","",VLOOKUP(BA661,評価表!$B$2:$C$15,2))</f>
        <v/>
      </c>
      <c r="BC661" s="28" t="s">
        <v>1634</v>
      </c>
      <c r="BD661" s="1" t="str">
        <f>IF(BC661="","",VLOOKUP(BC661,評価表!$B$2:$C$15,2))</f>
        <v/>
      </c>
      <c r="BE661" s="28" t="s">
        <v>1634</v>
      </c>
      <c r="BF661" s="1" t="str">
        <f>IF(BE661="","",VLOOKUP(BE661,評価表!$B$2:$C$15,2))</f>
        <v/>
      </c>
      <c r="BG661" s="57" t="s">
        <v>31</v>
      </c>
      <c r="BH661" s="1"/>
      <c r="BI661" s="1"/>
      <c r="BJ661" s="1"/>
      <c r="BK661" s="98">
        <f>MAX(L661:BJ661)</f>
        <v>10.46</v>
      </c>
      <c r="BL661" s="98">
        <f>MIN(L661:BK661)</f>
        <v>10.46</v>
      </c>
      <c r="BM661" s="81" t="str">
        <f>IF(BL661="","",VLOOKUP(BL661,評価表!$B$3:$C$15,2))</f>
        <v>☆５</v>
      </c>
      <c r="BN661" s="98">
        <f>BK661-BL661</f>
        <v>0</v>
      </c>
      <c r="BO661" s="98" t="str">
        <f>E661</f>
        <v>いとう そうすけ</v>
      </c>
    </row>
    <row r="662" spans="1:67" ht="20.100000000000001" customHeight="1">
      <c r="A662" s="62">
        <v>295</v>
      </c>
      <c r="B662" s="73" t="s">
        <v>814</v>
      </c>
      <c r="C662" s="65" t="s">
        <v>976</v>
      </c>
      <c r="D662" s="65" t="s">
        <v>142</v>
      </c>
      <c r="E662" s="62" t="s">
        <v>977</v>
      </c>
      <c r="F662" s="62" t="s">
        <v>29</v>
      </c>
      <c r="G662" s="78">
        <v>42210</v>
      </c>
      <c r="H662" s="74">
        <f ca="1">DATEDIF($G662,TODAY(),"Y")</f>
        <v>8</v>
      </c>
      <c r="I662" s="82" t="str">
        <f ca="1">CHOOSE(DATEDIF(G662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62" s="62"/>
      <c r="K662" s="69"/>
      <c r="L662" s="1"/>
      <c r="M662" s="28" t="str">
        <f>IF(L662="","",VLOOKUP(L662,評価表!$B$2:$C$15,2))</f>
        <v/>
      </c>
      <c r="N662" s="1"/>
      <c r="O662" s="28" t="s">
        <v>1634</v>
      </c>
      <c r="P662" s="1"/>
      <c r="Q662" s="28" t="s">
        <v>1634</v>
      </c>
      <c r="R662" s="57"/>
      <c r="S662" s="1"/>
      <c r="T662" s="28" t="s">
        <v>1634</v>
      </c>
      <c r="U662" s="1"/>
      <c r="V662" s="28" t="s">
        <v>1634</v>
      </c>
      <c r="W662" s="1"/>
      <c r="X662" s="28" t="s">
        <v>1634</v>
      </c>
      <c r="Y662" s="1"/>
      <c r="Z662" s="28" t="s">
        <v>1634</v>
      </c>
      <c r="AA662" s="1"/>
      <c r="AB662" s="28" t="s">
        <v>1634</v>
      </c>
      <c r="AC662" s="57" t="s">
        <v>31</v>
      </c>
      <c r="AD662" s="1"/>
      <c r="AE662" s="28" t="s">
        <v>1634</v>
      </c>
      <c r="AF662" s="1"/>
      <c r="AG662" s="28" t="s">
        <v>1634</v>
      </c>
      <c r="AH662" s="1">
        <v>10.51</v>
      </c>
      <c r="AI662" s="28" t="s">
        <v>10</v>
      </c>
      <c r="AJ662" s="1"/>
      <c r="AK662" s="28" t="s">
        <v>1634</v>
      </c>
      <c r="AL662" s="1"/>
      <c r="AM662" s="28" t="s">
        <v>1634</v>
      </c>
      <c r="AN662" s="57"/>
      <c r="AO662" s="1"/>
      <c r="AP662" s="28" t="s">
        <v>1634</v>
      </c>
      <c r="AQ662" s="1"/>
      <c r="AR662" s="28" t="s">
        <v>1634</v>
      </c>
      <c r="AS662" s="1" t="str">
        <f>IF(AR662="","",VLOOKUP(AR662,評価表!$B$2:$C$15,2))</f>
        <v/>
      </c>
      <c r="AT662" s="28" t="s">
        <v>1634</v>
      </c>
      <c r="AU662" s="1" t="str">
        <f>IF(AT662="","",VLOOKUP(AT662,評価表!$B$2:$C$15,2))</f>
        <v/>
      </c>
      <c r="AV662" s="28" t="s">
        <v>1634</v>
      </c>
      <c r="AW662" s="57"/>
      <c r="AX662" s="1"/>
      <c r="AY662" s="28" t="s">
        <v>1634</v>
      </c>
      <c r="AZ662" s="1" t="str">
        <f>IF(AY662="","",VLOOKUP(AY662,評価表!$B$2:$C$15,2))</f>
        <v/>
      </c>
      <c r="BA662" s="28" t="s">
        <v>1634</v>
      </c>
      <c r="BB662" s="1" t="str">
        <f>IF(BA662="","",VLOOKUP(BA662,評価表!$B$2:$C$15,2))</f>
        <v/>
      </c>
      <c r="BC662" s="28" t="s">
        <v>1634</v>
      </c>
      <c r="BD662" s="1" t="str">
        <f>IF(BC662="","",VLOOKUP(BC662,評価表!$B$2:$C$15,2))</f>
        <v/>
      </c>
      <c r="BE662" s="28" t="s">
        <v>1634</v>
      </c>
      <c r="BF662" s="1" t="str">
        <f>IF(BE662="","",VLOOKUP(BE662,評価表!$B$2:$C$15,2))</f>
        <v/>
      </c>
      <c r="BG662" s="57"/>
      <c r="BH662" s="1"/>
      <c r="BI662" s="1"/>
      <c r="BJ662" s="1"/>
      <c r="BK662" s="98">
        <f>MAX(L662:BJ662)</f>
        <v>10.51</v>
      </c>
      <c r="BL662" s="98">
        <f>MIN(L662:BK662)</f>
        <v>10.51</v>
      </c>
      <c r="BM662" s="81" t="str">
        <f>IF(BL662="","",VLOOKUP(BL662,評価表!$B$3:$C$15,2))</f>
        <v>☆５</v>
      </c>
      <c r="BN662" s="98">
        <f>BK662-BL662</f>
        <v>0</v>
      </c>
      <c r="BO662" s="98" t="str">
        <f>E662</f>
        <v>ひしかわりょう</v>
      </c>
    </row>
    <row r="663" spans="1:67" ht="20.100000000000001" customHeight="1">
      <c r="A663" s="62">
        <v>406</v>
      </c>
      <c r="B663" s="73" t="s">
        <v>1223</v>
      </c>
      <c r="C663" s="62" t="s">
        <v>1228</v>
      </c>
      <c r="D663" s="62" t="s">
        <v>150</v>
      </c>
      <c r="E663" s="62" t="s">
        <v>258</v>
      </c>
      <c r="F663" s="62" t="s">
        <v>36</v>
      </c>
      <c r="G663" s="78">
        <v>41974</v>
      </c>
      <c r="H663" s="74">
        <f ca="1">DATEDIF($G663,TODAY(),"Y")</f>
        <v>9</v>
      </c>
      <c r="I663" s="82" t="str">
        <f ca="1">CHOOSE(DATEDIF(G663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663" s="62" t="s">
        <v>730</v>
      </c>
      <c r="K663" s="69"/>
      <c r="L663" s="1"/>
      <c r="M663" s="28" t="str">
        <f>IF(L663="","",VLOOKUP(L663,評価表!$B$2:$C$15,2))</f>
        <v/>
      </c>
      <c r="N663" s="1"/>
      <c r="O663" s="28" t="s">
        <v>1634</v>
      </c>
      <c r="P663" s="1"/>
      <c r="Q663" s="28" t="s">
        <v>1634</v>
      </c>
      <c r="R663" s="57"/>
      <c r="S663" s="1"/>
      <c r="T663" s="28" t="s">
        <v>1634</v>
      </c>
      <c r="U663" s="1"/>
      <c r="V663" s="28" t="s">
        <v>1634</v>
      </c>
      <c r="W663" s="1"/>
      <c r="X663" s="28" t="s">
        <v>1634</v>
      </c>
      <c r="Y663" s="1"/>
      <c r="Z663" s="28" t="s">
        <v>1634</v>
      </c>
      <c r="AA663" s="1"/>
      <c r="AB663" s="28" t="s">
        <v>1634</v>
      </c>
      <c r="AC663" s="57"/>
      <c r="AD663" s="1"/>
      <c r="AE663" s="28" t="s">
        <v>1634</v>
      </c>
      <c r="AF663" s="1"/>
      <c r="AG663" s="28" t="s">
        <v>1634</v>
      </c>
      <c r="AH663" s="1"/>
      <c r="AI663" s="28" t="s">
        <v>1634</v>
      </c>
      <c r="AJ663" s="1"/>
      <c r="AK663" s="28" t="s">
        <v>1634</v>
      </c>
      <c r="AL663" s="1"/>
      <c r="AM663" s="28" t="s">
        <v>1634</v>
      </c>
      <c r="AN663" s="57" t="s">
        <v>31</v>
      </c>
      <c r="AO663" s="1"/>
      <c r="AP663" s="28" t="s">
        <v>1634</v>
      </c>
      <c r="AQ663" s="1"/>
      <c r="AR663" s="28" t="s">
        <v>1634</v>
      </c>
      <c r="AS663" s="1"/>
      <c r="AT663" s="28" t="s">
        <v>1634</v>
      </c>
      <c r="AU663" s="1">
        <v>10.57</v>
      </c>
      <c r="AV663" s="28" t="s">
        <v>10</v>
      </c>
      <c r="AW663" s="57"/>
      <c r="AX663" s="1"/>
      <c r="AY663" s="28" t="s">
        <v>1634</v>
      </c>
      <c r="AZ663" s="1" t="str">
        <f>IF(AY663="","",VLOOKUP(AY663,評価表!$B$2:$C$15,2))</f>
        <v/>
      </c>
      <c r="BA663" s="28" t="s">
        <v>1634</v>
      </c>
      <c r="BB663" s="1" t="str">
        <f>IF(BA663="","",VLOOKUP(BA663,評価表!$B$2:$C$15,2))</f>
        <v/>
      </c>
      <c r="BC663" s="28" t="s">
        <v>1634</v>
      </c>
      <c r="BD663" s="1" t="str">
        <f>IF(BC663="","",VLOOKUP(BC663,評価表!$B$2:$C$15,2))</f>
        <v/>
      </c>
      <c r="BE663" s="28" t="s">
        <v>1634</v>
      </c>
      <c r="BF663" s="1" t="str">
        <f>IF(BE663="","",VLOOKUP(BE663,評価表!$B$2:$C$15,2))</f>
        <v/>
      </c>
      <c r="BG663" s="57"/>
      <c r="BH663" s="1"/>
      <c r="BI663" s="1"/>
      <c r="BJ663" s="1"/>
      <c r="BK663" s="98">
        <f>MAX(L663:BJ663)</f>
        <v>10.57</v>
      </c>
      <c r="BL663" s="98">
        <f>MIN(L663:BK663)</f>
        <v>10.57</v>
      </c>
      <c r="BM663" s="81" t="str">
        <f>IF(BL663="","",VLOOKUP(BL663,評価表!$B$3:$C$15,2))</f>
        <v>☆５</v>
      </c>
      <c r="BN663" s="98">
        <f>BK663-BL663</f>
        <v>0</v>
      </c>
      <c r="BO663" s="98" t="str">
        <f>E663</f>
        <v>まつだいちか</v>
      </c>
    </row>
    <row r="664" spans="1:67" ht="20.100000000000001" customHeight="1">
      <c r="A664" s="62">
        <v>10019</v>
      </c>
      <c r="B664" s="73" t="s">
        <v>1781</v>
      </c>
      <c r="C664" s="74"/>
      <c r="D664" s="80"/>
      <c r="E664" s="62" t="s">
        <v>1806</v>
      </c>
      <c r="F664" s="98" t="s">
        <v>36</v>
      </c>
      <c r="G664" s="99"/>
      <c r="H664" s="98"/>
      <c r="I664" s="98"/>
      <c r="J664" s="98"/>
      <c r="K664" s="69"/>
      <c r="L664" s="1"/>
      <c r="M664" s="28" t="str">
        <f>IF(L664="","",VLOOKUP(L664,評価表!$B$2:$C$15,2))</f>
        <v/>
      </c>
      <c r="N664" s="1"/>
      <c r="O664" s="28" t="s">
        <v>1634</v>
      </c>
      <c r="P664" s="1"/>
      <c r="Q664" s="28" t="s">
        <v>1634</v>
      </c>
      <c r="R664" s="57"/>
      <c r="S664" s="1"/>
      <c r="T664" s="28" t="s">
        <v>1634</v>
      </c>
      <c r="U664" s="1"/>
      <c r="V664" s="28" t="s">
        <v>1634</v>
      </c>
      <c r="W664" s="1"/>
      <c r="X664" s="28" t="s">
        <v>1634</v>
      </c>
      <c r="Y664" s="1"/>
      <c r="Z664" s="28" t="s">
        <v>1634</v>
      </c>
      <c r="AA664" s="1"/>
      <c r="AB664" s="28" t="s">
        <v>1634</v>
      </c>
      <c r="AC664" s="57" t="s">
        <v>1635</v>
      </c>
      <c r="AD664" s="1"/>
      <c r="AE664" s="28"/>
      <c r="AF664" s="1">
        <v>10.66</v>
      </c>
      <c r="AG664" s="28" t="s">
        <v>11</v>
      </c>
      <c r="AH664" s="1"/>
      <c r="AI664" s="28" t="s">
        <v>1634</v>
      </c>
      <c r="AJ664" s="1"/>
      <c r="AK664" s="28" t="s">
        <v>1634</v>
      </c>
      <c r="AL664" s="1"/>
      <c r="AM664" s="28" t="s">
        <v>1634</v>
      </c>
      <c r="AN664" s="57"/>
      <c r="AO664" s="1"/>
      <c r="AP664" s="28" t="s">
        <v>1634</v>
      </c>
      <c r="AQ664" s="1"/>
      <c r="AR664" s="28" t="s">
        <v>1634</v>
      </c>
      <c r="AS664" s="1" t="str">
        <f>IF(AR664="","",VLOOKUP(AR664,評価表!$B$2:$C$15,2))</f>
        <v/>
      </c>
      <c r="AT664" s="28" t="s">
        <v>1634</v>
      </c>
      <c r="AU664" s="1" t="str">
        <f>IF(AT664="","",VLOOKUP(AT664,評価表!$B$2:$C$15,2))</f>
        <v/>
      </c>
      <c r="AV664" s="28" t="s">
        <v>1634</v>
      </c>
      <c r="AW664" s="57"/>
      <c r="AX664" s="1"/>
      <c r="AY664" s="28" t="s">
        <v>1634</v>
      </c>
      <c r="AZ664" s="1" t="str">
        <f>IF(AY664="","",VLOOKUP(AY664,評価表!$B$2:$C$15,2))</f>
        <v/>
      </c>
      <c r="BA664" s="28" t="s">
        <v>1634</v>
      </c>
      <c r="BB664" s="1" t="str">
        <f>IF(BA664="","",VLOOKUP(BA664,評価表!$B$2:$C$15,2))</f>
        <v/>
      </c>
      <c r="BC664" s="28" t="s">
        <v>1634</v>
      </c>
      <c r="BD664" s="1" t="str">
        <f>IF(BC664="","",VLOOKUP(BC664,評価表!$B$2:$C$15,2))</f>
        <v/>
      </c>
      <c r="BE664" s="28" t="s">
        <v>1634</v>
      </c>
      <c r="BF664" s="1" t="str">
        <f>IF(BE664="","",VLOOKUP(BE664,評価表!$B$2:$C$15,2))</f>
        <v/>
      </c>
      <c r="BG664" s="57"/>
      <c r="BH664" s="1"/>
      <c r="BI664" s="1"/>
      <c r="BJ664" s="1"/>
      <c r="BK664" s="98">
        <f>MAX(L664:BJ664)</f>
        <v>10.66</v>
      </c>
      <c r="BL664" s="98">
        <f>MIN(L664:BK664)</f>
        <v>10.66</v>
      </c>
      <c r="BM664" s="81" t="str">
        <f>IF(BL664="","",VLOOKUP(BL664,評価表!$B$3:$C$15,2))</f>
        <v>☆４</v>
      </c>
      <c r="BN664" s="98">
        <f>BK664-BL664</f>
        <v>0</v>
      </c>
      <c r="BO664" s="98" t="str">
        <f>E664</f>
        <v>あくつ　りおな</v>
      </c>
    </row>
    <row r="665" spans="1:67" ht="20.100000000000001" customHeight="1">
      <c r="A665" s="62">
        <v>534</v>
      </c>
      <c r="B665" s="73" t="s">
        <v>325</v>
      </c>
      <c r="C665" s="62" t="s">
        <v>1507</v>
      </c>
      <c r="D665" s="62" t="s">
        <v>142</v>
      </c>
      <c r="E665" s="62" t="s">
        <v>1508</v>
      </c>
      <c r="F665" s="62" t="s">
        <v>32</v>
      </c>
      <c r="G665" s="78">
        <v>43202</v>
      </c>
      <c r="H665" s="74">
        <f ca="1">DATEDIF($G665,TODAY(),"Y")</f>
        <v>6</v>
      </c>
      <c r="I665" s="82" t="str">
        <f ca="1">CHOOSE(DATEDIF(G665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665" s="62" t="s">
        <v>1509</v>
      </c>
      <c r="K665" s="69"/>
      <c r="L665" s="1"/>
      <c r="M665" s="28" t="str">
        <f>IF(L665="","",VLOOKUP(L665,評価表!$B$2:$C$15,2))</f>
        <v/>
      </c>
      <c r="N665" s="1"/>
      <c r="O665" s="28" t="s">
        <v>1634</v>
      </c>
      <c r="P665" s="1"/>
      <c r="Q665" s="28" t="s">
        <v>1634</v>
      </c>
      <c r="R665" s="57"/>
      <c r="S665" s="1"/>
      <c r="T665" s="28" t="s">
        <v>1634</v>
      </c>
      <c r="U665" s="1"/>
      <c r="V665" s="28" t="s">
        <v>1634</v>
      </c>
      <c r="W665" s="1"/>
      <c r="X665" s="28" t="s">
        <v>1634</v>
      </c>
      <c r="Y665" s="1"/>
      <c r="Z665" s="28" t="s">
        <v>1634</v>
      </c>
      <c r="AA665" s="1"/>
      <c r="AB665" s="28" t="s">
        <v>1634</v>
      </c>
      <c r="AC665" s="57"/>
      <c r="AD665" s="1"/>
      <c r="AE665" s="28" t="s">
        <v>1634</v>
      </c>
      <c r="AF665" s="1"/>
      <c r="AG665" s="28" t="s">
        <v>1634</v>
      </c>
      <c r="AH665" s="1"/>
      <c r="AI665" s="28" t="s">
        <v>1634</v>
      </c>
      <c r="AJ665" s="1"/>
      <c r="AK665" s="28" t="s">
        <v>1634</v>
      </c>
      <c r="AL665" s="1"/>
      <c r="AM665" s="28" t="s">
        <v>1634</v>
      </c>
      <c r="AN665" s="57"/>
      <c r="AO665" s="1"/>
      <c r="AP665" s="28" t="s">
        <v>1634</v>
      </c>
      <c r="AQ665" s="1"/>
      <c r="AR665" s="28" t="s">
        <v>1634</v>
      </c>
      <c r="AS665" s="1" t="str">
        <f>IF(AR665="","",VLOOKUP(AR665,評価表!$B$2:$C$15,2))</f>
        <v/>
      </c>
      <c r="AT665" s="28" t="s">
        <v>1634</v>
      </c>
      <c r="AU665" s="1" t="str">
        <f>IF(AT665="","",VLOOKUP(AT665,評価表!$B$2:$C$15,2))</f>
        <v/>
      </c>
      <c r="AV665" s="28" t="s">
        <v>1634</v>
      </c>
      <c r="AW665" s="57" t="s">
        <v>112</v>
      </c>
      <c r="AX665" s="1"/>
      <c r="AY665" s="28" t="s">
        <v>1634</v>
      </c>
      <c r="AZ665" s="1">
        <v>11.59</v>
      </c>
      <c r="BA665" s="28" t="s">
        <v>12</v>
      </c>
      <c r="BB665" s="1"/>
      <c r="BC665" s="28" t="s">
        <v>1634</v>
      </c>
      <c r="BD665" s="1" t="str">
        <f>IF(BC665="","",VLOOKUP(BC665,評価表!$B$2:$C$15,2))</f>
        <v/>
      </c>
      <c r="BE665" s="28" t="s">
        <v>1634</v>
      </c>
      <c r="BF665" s="1" t="str">
        <f>IF(BE665="","",VLOOKUP(BE665,評価表!$B$2:$C$15,2))</f>
        <v/>
      </c>
      <c r="BG665" s="57" t="s">
        <v>1929</v>
      </c>
      <c r="BH665" s="1">
        <v>10.71</v>
      </c>
      <c r="BI665" s="1"/>
      <c r="BJ665" s="1"/>
      <c r="BK665" s="98">
        <f>MAX(L665:BJ665)</f>
        <v>11.59</v>
      </c>
      <c r="BL665" s="98">
        <f>MIN(L665:BK665)</f>
        <v>10.71</v>
      </c>
      <c r="BM665" s="81" t="str">
        <f>IF(BL665="","",VLOOKUP(BL665,評価表!$B$3:$C$15,2))</f>
        <v>☆４</v>
      </c>
      <c r="BN665" s="98">
        <f>BK665-BL665</f>
        <v>0.87999999999999901</v>
      </c>
      <c r="BO665" s="98" t="str">
        <f>E665</f>
        <v>しみず　はるき</v>
      </c>
    </row>
    <row r="666" spans="1:67" ht="20.100000000000001" customHeight="1">
      <c r="A666" s="62">
        <v>462</v>
      </c>
      <c r="B666" s="73" t="s">
        <v>325</v>
      </c>
      <c r="C666" s="62" t="s">
        <v>1347</v>
      </c>
      <c r="D666" s="62" t="s">
        <v>145</v>
      </c>
      <c r="E666" s="62" t="s">
        <v>298</v>
      </c>
      <c r="F666" s="62" t="s">
        <v>32</v>
      </c>
      <c r="G666" s="78">
        <v>42351</v>
      </c>
      <c r="H666" s="74">
        <f ca="1">DATEDIF($G666,TODAY(),"Y")</f>
        <v>8</v>
      </c>
      <c r="I666" s="82" t="str">
        <f ca="1">CHOOSE(DATEDIF(G666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66" s="62" t="s">
        <v>1008</v>
      </c>
      <c r="K666" s="69"/>
      <c r="L666" s="1"/>
      <c r="M666" s="28" t="str">
        <f>IF(L666="","",VLOOKUP(L666,評価表!$B$2:$C$15,2))</f>
        <v/>
      </c>
      <c r="N666" s="1"/>
      <c r="O666" s="28" t="s">
        <v>1634</v>
      </c>
      <c r="P666" s="1"/>
      <c r="Q666" s="28" t="s">
        <v>1634</v>
      </c>
      <c r="R666" s="57"/>
      <c r="S666" s="1"/>
      <c r="T666" s="28" t="s">
        <v>1634</v>
      </c>
      <c r="U666" s="1"/>
      <c r="V666" s="28" t="s">
        <v>1634</v>
      </c>
      <c r="W666" s="1"/>
      <c r="X666" s="28" t="s">
        <v>1634</v>
      </c>
      <c r="Y666" s="1"/>
      <c r="Z666" s="28" t="s">
        <v>1634</v>
      </c>
      <c r="AA666" s="1"/>
      <c r="AB666" s="28" t="s">
        <v>1634</v>
      </c>
      <c r="AC666" s="57"/>
      <c r="AD666" s="1"/>
      <c r="AE666" s="28" t="s">
        <v>1634</v>
      </c>
      <c r="AF666" s="1"/>
      <c r="AG666" s="28" t="s">
        <v>1634</v>
      </c>
      <c r="AH666" s="1"/>
      <c r="AI666" s="28" t="s">
        <v>1634</v>
      </c>
      <c r="AJ666" s="1"/>
      <c r="AK666" s="28" t="s">
        <v>1634</v>
      </c>
      <c r="AL666" s="1"/>
      <c r="AM666" s="28" t="s">
        <v>1634</v>
      </c>
      <c r="AN666" s="57" t="s">
        <v>1635</v>
      </c>
      <c r="AO666" s="1"/>
      <c r="AP666" s="28" t="s">
        <v>1634</v>
      </c>
      <c r="AQ666" s="1"/>
      <c r="AR666" s="28" t="s">
        <v>1634</v>
      </c>
      <c r="AS666" s="1"/>
      <c r="AT666" s="28" t="s">
        <v>1634</v>
      </c>
      <c r="AU666" s="1">
        <v>10.71</v>
      </c>
      <c r="AV666" s="28" t="s">
        <v>11</v>
      </c>
      <c r="AW666" s="57"/>
      <c r="AX666" s="1"/>
      <c r="AY666" s="28" t="s">
        <v>1634</v>
      </c>
      <c r="AZ666" s="1" t="str">
        <f>IF(AY666="","",VLOOKUP(AY666,評価表!$B$2:$C$15,2))</f>
        <v/>
      </c>
      <c r="BA666" s="28" t="s">
        <v>1634</v>
      </c>
      <c r="BB666" s="1" t="str">
        <f>IF(BA666="","",VLOOKUP(BA666,評価表!$B$2:$C$15,2))</f>
        <v/>
      </c>
      <c r="BC666" s="28" t="s">
        <v>1634</v>
      </c>
      <c r="BD666" s="1" t="str">
        <f>IF(BC666="","",VLOOKUP(BC666,評価表!$B$2:$C$15,2))</f>
        <v/>
      </c>
      <c r="BE666" s="28" t="s">
        <v>1634</v>
      </c>
      <c r="BF666" s="1" t="str">
        <f>IF(BE666="","",VLOOKUP(BE666,評価表!$B$2:$C$15,2))</f>
        <v/>
      </c>
      <c r="BG666" s="57"/>
      <c r="BH666" s="1"/>
      <c r="BI666" s="1"/>
      <c r="BJ666" s="1"/>
      <c r="BK666" s="98">
        <f>MAX(L666:BJ666)</f>
        <v>10.71</v>
      </c>
      <c r="BL666" s="98">
        <f>MIN(L666:BK666)</f>
        <v>10.71</v>
      </c>
      <c r="BM666" s="81" t="str">
        <f>IF(BL666="","",VLOOKUP(BL666,評価表!$B$3:$C$15,2))</f>
        <v>☆４</v>
      </c>
      <c r="BN666" s="98">
        <f>BK666-BL666</f>
        <v>0</v>
      </c>
      <c r="BO666" s="98" t="str">
        <f>E666</f>
        <v>わたなべ　かんた</v>
      </c>
    </row>
    <row r="667" spans="1:67" ht="20.100000000000001" customHeight="1">
      <c r="A667" s="62">
        <v>10003</v>
      </c>
      <c r="B667" s="73" t="s">
        <v>1781</v>
      </c>
      <c r="C667" s="74"/>
      <c r="D667" s="80"/>
      <c r="E667" s="62" t="s">
        <v>1784</v>
      </c>
      <c r="F667" s="98" t="s">
        <v>88</v>
      </c>
      <c r="G667" s="99"/>
      <c r="H667" s="98"/>
      <c r="I667" s="98"/>
      <c r="J667" s="98"/>
      <c r="K667" s="69" t="s">
        <v>129</v>
      </c>
      <c r="L667" s="1">
        <v>10.84</v>
      </c>
      <c r="M667" s="28" t="s">
        <v>11</v>
      </c>
      <c r="N667" s="1"/>
      <c r="O667" s="28" t="s">
        <v>1634</v>
      </c>
      <c r="P667" s="1"/>
      <c r="Q667" s="28" t="s">
        <v>1634</v>
      </c>
      <c r="R667" s="57"/>
      <c r="S667" s="1"/>
      <c r="T667" s="28" t="s">
        <v>1634</v>
      </c>
      <c r="U667" s="1"/>
      <c r="V667" s="28" t="s">
        <v>1634</v>
      </c>
      <c r="W667" s="1"/>
      <c r="X667" s="28" t="s">
        <v>1634</v>
      </c>
      <c r="Y667" s="1"/>
      <c r="Z667" s="28" t="s">
        <v>1634</v>
      </c>
      <c r="AA667" s="1"/>
      <c r="AB667" s="28" t="s">
        <v>1634</v>
      </c>
      <c r="AC667" s="57"/>
      <c r="AD667" s="1"/>
      <c r="AE667" s="28" t="s">
        <v>1634</v>
      </c>
      <c r="AF667" s="1"/>
      <c r="AG667" s="28" t="s">
        <v>1634</v>
      </c>
      <c r="AH667" s="1"/>
      <c r="AI667" s="28" t="s">
        <v>1634</v>
      </c>
      <c r="AJ667" s="1"/>
      <c r="AK667" s="28" t="s">
        <v>1634</v>
      </c>
      <c r="AL667" s="1"/>
      <c r="AM667" s="28" t="s">
        <v>1634</v>
      </c>
      <c r="AN667" s="57"/>
      <c r="AO667" s="1"/>
      <c r="AP667" s="28" t="s">
        <v>1634</v>
      </c>
      <c r="AQ667" s="1"/>
      <c r="AR667" s="28" t="s">
        <v>1634</v>
      </c>
      <c r="AS667" s="1" t="str">
        <f>IF(AR667="","",VLOOKUP(AR667,評価表!$B$2:$C$15,2))</f>
        <v/>
      </c>
      <c r="AT667" s="28" t="s">
        <v>1634</v>
      </c>
      <c r="AU667" s="1" t="str">
        <f>IF(AT667="","",VLOOKUP(AT667,評価表!$B$2:$C$15,2))</f>
        <v/>
      </c>
      <c r="AV667" s="28" t="s">
        <v>1634</v>
      </c>
      <c r="AW667" s="57"/>
      <c r="AX667" s="1"/>
      <c r="AY667" s="28" t="s">
        <v>1634</v>
      </c>
      <c r="AZ667" s="1" t="str">
        <f>IF(AY667="","",VLOOKUP(AY667,評価表!$B$2:$C$15,2))</f>
        <v/>
      </c>
      <c r="BA667" s="28" t="s">
        <v>1634</v>
      </c>
      <c r="BB667" s="1" t="str">
        <f>IF(BA667="","",VLOOKUP(BA667,評価表!$B$2:$C$15,2))</f>
        <v/>
      </c>
      <c r="BC667" s="28" t="s">
        <v>1634</v>
      </c>
      <c r="BD667" s="1" t="str">
        <f>IF(BC667="","",VLOOKUP(BC667,評価表!$B$2:$C$15,2))</f>
        <v/>
      </c>
      <c r="BE667" s="28" t="s">
        <v>1634</v>
      </c>
      <c r="BF667" s="1" t="str">
        <f>IF(BE667="","",VLOOKUP(BE667,評価表!$B$2:$C$15,2))</f>
        <v/>
      </c>
      <c r="BG667" s="57"/>
      <c r="BH667" s="1"/>
      <c r="BI667" s="1"/>
      <c r="BJ667" s="1"/>
      <c r="BK667" s="98">
        <f>MAX(L667:BJ667)</f>
        <v>10.84</v>
      </c>
      <c r="BL667" s="98">
        <f>MIN(L667:BK667)</f>
        <v>10.84</v>
      </c>
      <c r="BM667" s="81" t="str">
        <f>IF(BL667="","",VLOOKUP(BL667,評価表!$B$3:$C$15,2))</f>
        <v>☆４</v>
      </c>
      <c r="BN667" s="98">
        <f>BK667-BL667</f>
        <v>0</v>
      </c>
      <c r="BO667" s="98" t="str">
        <f>E667</f>
        <v>こだしろ　けい</v>
      </c>
    </row>
    <row r="668" spans="1:67" ht="20.100000000000001" customHeight="1">
      <c r="A668" s="62">
        <v>10020</v>
      </c>
      <c r="B668" s="73" t="s">
        <v>1781</v>
      </c>
      <c r="C668" s="74"/>
      <c r="D668" s="80"/>
      <c r="E668" s="62" t="s">
        <v>1807</v>
      </c>
      <c r="F668" s="98" t="s">
        <v>32</v>
      </c>
      <c r="G668" s="99"/>
      <c r="H668" s="98"/>
      <c r="I668" s="98"/>
      <c r="J668" s="98"/>
      <c r="K668" s="69"/>
      <c r="L668" s="1"/>
      <c r="M668" s="28" t="str">
        <f>IF(L668="","",VLOOKUP(L668,評価表!$B$2:$C$15,2))</f>
        <v/>
      </c>
      <c r="N668" s="1"/>
      <c r="O668" s="28" t="s">
        <v>1634</v>
      </c>
      <c r="P668" s="1"/>
      <c r="Q668" s="28" t="s">
        <v>1634</v>
      </c>
      <c r="R668" s="57"/>
      <c r="S668" s="1"/>
      <c r="T668" s="28" t="s">
        <v>1634</v>
      </c>
      <c r="U668" s="1"/>
      <c r="V668" s="28" t="s">
        <v>1634</v>
      </c>
      <c r="W668" s="1"/>
      <c r="X668" s="28" t="s">
        <v>1634</v>
      </c>
      <c r="Y668" s="1"/>
      <c r="Z668" s="28" t="s">
        <v>1634</v>
      </c>
      <c r="AA668" s="1"/>
      <c r="AB668" s="28" t="s">
        <v>1634</v>
      </c>
      <c r="AC668" s="57" t="s">
        <v>1635</v>
      </c>
      <c r="AD668" s="1"/>
      <c r="AE668" s="28"/>
      <c r="AF668" s="1"/>
      <c r="AG668" s="28"/>
      <c r="AH668" s="1"/>
      <c r="AI668" s="28"/>
      <c r="AJ668" s="1">
        <v>10.87</v>
      </c>
      <c r="AK668" s="28" t="s">
        <v>11</v>
      </c>
      <c r="AL668" s="1"/>
      <c r="AM668" s="28" t="s">
        <v>1634</v>
      </c>
      <c r="AN668" s="57"/>
      <c r="AO668" s="1"/>
      <c r="AP668" s="28" t="s">
        <v>1634</v>
      </c>
      <c r="AQ668" s="1"/>
      <c r="AR668" s="28" t="s">
        <v>1634</v>
      </c>
      <c r="AS668" s="1" t="str">
        <f>IF(AR668="","",VLOOKUP(AR668,評価表!$B$2:$C$15,2))</f>
        <v/>
      </c>
      <c r="AT668" s="28" t="s">
        <v>1634</v>
      </c>
      <c r="AU668" s="1" t="str">
        <f>IF(AT668="","",VLOOKUP(AT668,評価表!$B$2:$C$15,2))</f>
        <v/>
      </c>
      <c r="AV668" s="28" t="s">
        <v>1634</v>
      </c>
      <c r="AW668" s="57"/>
      <c r="AX668" s="1"/>
      <c r="AY668" s="28" t="s">
        <v>1634</v>
      </c>
      <c r="AZ668" s="1" t="str">
        <f>IF(AY668="","",VLOOKUP(AY668,評価表!$B$2:$C$15,2))</f>
        <v/>
      </c>
      <c r="BA668" s="28" t="s">
        <v>1634</v>
      </c>
      <c r="BB668" s="1" t="str">
        <f>IF(BA668="","",VLOOKUP(BA668,評価表!$B$2:$C$15,2))</f>
        <v/>
      </c>
      <c r="BC668" s="28" t="s">
        <v>1634</v>
      </c>
      <c r="BD668" s="1" t="str">
        <f>IF(BC668="","",VLOOKUP(BC668,評価表!$B$2:$C$15,2))</f>
        <v/>
      </c>
      <c r="BE668" s="28" t="s">
        <v>1634</v>
      </c>
      <c r="BF668" s="1" t="str">
        <f>IF(BE668="","",VLOOKUP(BE668,評価表!$B$2:$C$15,2))</f>
        <v/>
      </c>
      <c r="BG668" s="57"/>
      <c r="BH668" s="1"/>
      <c r="BI668" s="1"/>
      <c r="BJ668" s="1"/>
      <c r="BK668" s="98">
        <f>MAX(L668:BJ668)</f>
        <v>10.87</v>
      </c>
      <c r="BL668" s="98">
        <f>MIN(L668:BK668)</f>
        <v>10.87</v>
      </c>
      <c r="BM668" s="81" t="str">
        <f>IF(BL668="","",VLOOKUP(BL668,評価表!$B$3:$C$15,2))</f>
        <v>☆４</v>
      </c>
      <c r="BN668" s="98">
        <f>BK668-BL668</f>
        <v>0</v>
      </c>
      <c r="BO668" s="98" t="str">
        <f>E668</f>
        <v>ささき　れん</v>
      </c>
    </row>
    <row r="669" spans="1:67" ht="20.100000000000001" customHeight="1">
      <c r="A669" s="62">
        <v>51</v>
      </c>
      <c r="B669" s="66" t="s">
        <v>348</v>
      </c>
      <c r="C669" s="72" t="s">
        <v>66</v>
      </c>
      <c r="D669" s="72" t="s">
        <v>144</v>
      </c>
      <c r="E669" s="62" t="s">
        <v>457</v>
      </c>
      <c r="F669" s="62" t="s">
        <v>36</v>
      </c>
      <c r="G669" s="78">
        <v>41247</v>
      </c>
      <c r="H669" s="62">
        <f ca="1">DATEDIF($G669,TODAY(),"Y")</f>
        <v>11</v>
      </c>
      <c r="I669" s="82" t="str">
        <f ca="1">CHOOSE(DATEDIF(G669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669" s="75" t="s">
        <v>458</v>
      </c>
      <c r="K669" s="76" t="s">
        <v>129</v>
      </c>
      <c r="L669" s="1"/>
      <c r="M669" s="28" t="s">
        <v>1634</v>
      </c>
      <c r="N669" s="1"/>
      <c r="O669" s="28" t="s">
        <v>1634</v>
      </c>
      <c r="P669" s="1">
        <v>10.97</v>
      </c>
      <c r="Q669" s="28" t="s">
        <v>11</v>
      </c>
      <c r="R669" s="37"/>
      <c r="S669" s="1"/>
      <c r="T669" s="28" t="s">
        <v>1634</v>
      </c>
      <c r="U669" s="1"/>
      <c r="V669" s="28" t="s">
        <v>1634</v>
      </c>
      <c r="W669" s="1"/>
      <c r="X669" s="28" t="s">
        <v>1634</v>
      </c>
      <c r="Y669" s="1"/>
      <c r="Z669" s="28" t="s">
        <v>1634</v>
      </c>
      <c r="AA669" s="1"/>
      <c r="AB669" s="28" t="s">
        <v>1634</v>
      </c>
      <c r="AC669" s="37"/>
      <c r="AD669" s="1"/>
      <c r="AE669" s="28" t="s">
        <v>1634</v>
      </c>
      <c r="AF669" s="1"/>
      <c r="AG669" s="28" t="s">
        <v>1634</v>
      </c>
      <c r="AH669" s="1"/>
      <c r="AI669" s="28" t="s">
        <v>1634</v>
      </c>
      <c r="AJ669" s="1"/>
      <c r="AK669" s="28" t="s">
        <v>1634</v>
      </c>
      <c r="AL669" s="1"/>
      <c r="AM669" s="28" t="s">
        <v>1634</v>
      </c>
      <c r="AN669" s="37"/>
      <c r="AO669" s="36"/>
      <c r="AP669" s="28" t="s">
        <v>1634</v>
      </c>
      <c r="AQ669" s="36"/>
      <c r="AR669" s="28" t="s">
        <v>1634</v>
      </c>
      <c r="AS669" s="36" t="str">
        <f>IF(AR669="","",VLOOKUP(AR669,評価表!$B$2:$C$15,2))</f>
        <v/>
      </c>
      <c r="AT669" s="28" t="s">
        <v>1634</v>
      </c>
      <c r="AU669" s="36" t="str">
        <f>IF(AT669="","",VLOOKUP(AT669,評価表!$B$2:$C$15,2))</f>
        <v/>
      </c>
      <c r="AV669" s="28" t="s">
        <v>1634</v>
      </c>
      <c r="AW669" s="37"/>
      <c r="AX669" s="36" t="str">
        <f>IF(AV669="","",VLOOKUP(AV669,評価表!$B$2:$C$15,2))</f>
        <v/>
      </c>
      <c r="AY669" s="28" t="s">
        <v>1634</v>
      </c>
      <c r="AZ669" s="36" t="str">
        <f>IF(AY669="","",VLOOKUP(AY669,評価表!$B$2:$C$15,2))</f>
        <v/>
      </c>
      <c r="BA669" s="28" t="s">
        <v>1634</v>
      </c>
      <c r="BB669" s="36" t="str">
        <f>IF(BA669="","",VLOOKUP(BA669,評価表!$B$2:$C$15,2))</f>
        <v/>
      </c>
      <c r="BC669" s="28" t="s">
        <v>1634</v>
      </c>
      <c r="BD669" s="36" t="str">
        <f>IF(BC669="","",VLOOKUP(BC669,評価表!$B$2:$C$15,2))</f>
        <v/>
      </c>
      <c r="BE669" s="28" t="s">
        <v>1634</v>
      </c>
      <c r="BF669" s="36" t="str">
        <f>IF(BE669="","",VLOOKUP(BE669,評価表!$B$2:$C$15,2))</f>
        <v/>
      </c>
      <c r="BG669" s="37"/>
      <c r="BH669" s="36"/>
      <c r="BI669" s="36"/>
      <c r="BJ669" s="36"/>
      <c r="BK669" s="98">
        <f>MAX(L669:BJ669)</f>
        <v>10.97</v>
      </c>
      <c r="BL669" s="98">
        <f>MIN(L669:BK669)</f>
        <v>10.97</v>
      </c>
      <c r="BM669" s="81" t="str">
        <f>IF(BL669="","",VLOOKUP(BL669,評価表!$B$3:$C$15,2))</f>
        <v>☆４</v>
      </c>
      <c r="BN669" s="98">
        <f>BK669-BL669</f>
        <v>0</v>
      </c>
      <c r="BO669" s="98" t="str">
        <f>E669</f>
        <v>うしおだ まほ</v>
      </c>
    </row>
    <row r="670" spans="1:67" ht="20.100000000000001" customHeight="1">
      <c r="A670" s="62">
        <v>498</v>
      </c>
      <c r="B670" s="73" t="s">
        <v>325</v>
      </c>
      <c r="C670" s="62" t="s">
        <v>1424</v>
      </c>
      <c r="D670" s="62" t="s">
        <v>146</v>
      </c>
      <c r="E670" s="62" t="s">
        <v>293</v>
      </c>
      <c r="F670" s="62" t="s">
        <v>36</v>
      </c>
      <c r="G670" s="78">
        <v>41862</v>
      </c>
      <c r="H670" s="74">
        <f ca="1">DATEDIF($G670,TODAY(),"Y")</f>
        <v>9</v>
      </c>
      <c r="I670" s="82" t="str">
        <f ca="1">CHOOSE(DATEDIF(G670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670" s="62" t="s">
        <v>1425</v>
      </c>
      <c r="K670" s="69"/>
      <c r="L670" s="1"/>
      <c r="M670" s="28" t="str">
        <f>IF(L670="","",VLOOKUP(L670,評価表!$B$2:$C$15,2))</f>
        <v/>
      </c>
      <c r="N670" s="1"/>
      <c r="O670" s="28" t="s">
        <v>1634</v>
      </c>
      <c r="P670" s="1"/>
      <c r="Q670" s="28" t="s">
        <v>1634</v>
      </c>
      <c r="R670" s="57"/>
      <c r="S670" s="1"/>
      <c r="T670" s="28" t="s">
        <v>1634</v>
      </c>
      <c r="U670" s="1"/>
      <c r="V670" s="28" t="s">
        <v>1634</v>
      </c>
      <c r="W670" s="1"/>
      <c r="X670" s="28" t="s">
        <v>1634</v>
      </c>
      <c r="Y670" s="1"/>
      <c r="Z670" s="28" t="s">
        <v>1634</v>
      </c>
      <c r="AA670" s="1"/>
      <c r="AB670" s="28" t="s">
        <v>1634</v>
      </c>
      <c r="AC670" s="57"/>
      <c r="AD670" s="1"/>
      <c r="AE670" s="28" t="s">
        <v>1634</v>
      </c>
      <c r="AF670" s="1"/>
      <c r="AG670" s="28" t="s">
        <v>1634</v>
      </c>
      <c r="AH670" s="1"/>
      <c r="AI670" s="28" t="s">
        <v>1634</v>
      </c>
      <c r="AJ670" s="1"/>
      <c r="AK670" s="28" t="s">
        <v>1634</v>
      </c>
      <c r="AL670" s="1"/>
      <c r="AM670" s="28" t="s">
        <v>1634</v>
      </c>
      <c r="AN670" s="57" t="s">
        <v>31</v>
      </c>
      <c r="AO670" s="1"/>
      <c r="AP670" s="28" t="s">
        <v>1634</v>
      </c>
      <c r="AQ670" s="1">
        <v>11.05</v>
      </c>
      <c r="AR670" s="28" t="s">
        <v>11</v>
      </c>
      <c r="AS670" s="1"/>
      <c r="AT670" s="28" t="s">
        <v>1634</v>
      </c>
      <c r="AU670" s="1"/>
      <c r="AV670" s="28" t="s">
        <v>1634</v>
      </c>
      <c r="AW670" s="57"/>
      <c r="AX670" s="1"/>
      <c r="AY670" s="28" t="s">
        <v>1634</v>
      </c>
      <c r="AZ670" s="1" t="str">
        <f>IF(AY670="","",VLOOKUP(AY670,評価表!$B$2:$C$15,2))</f>
        <v/>
      </c>
      <c r="BA670" s="28" t="s">
        <v>1634</v>
      </c>
      <c r="BB670" s="1" t="str">
        <f>IF(BA670="","",VLOOKUP(BA670,評価表!$B$2:$C$15,2))</f>
        <v/>
      </c>
      <c r="BC670" s="28" t="s">
        <v>1634</v>
      </c>
      <c r="BD670" s="1" t="str">
        <f>IF(BC670="","",VLOOKUP(BC670,評価表!$B$2:$C$15,2))</f>
        <v/>
      </c>
      <c r="BE670" s="28" t="s">
        <v>1634</v>
      </c>
      <c r="BF670" s="1" t="str">
        <f>IF(BE670="","",VLOOKUP(BE670,評価表!$B$2:$C$15,2))</f>
        <v/>
      </c>
      <c r="BG670" s="57"/>
      <c r="BH670" s="1"/>
      <c r="BI670" s="1"/>
      <c r="BJ670" s="1"/>
      <c r="BK670" s="98">
        <f>MAX(L670:BJ670)</f>
        <v>11.05</v>
      </c>
      <c r="BL670" s="98">
        <f>MIN(L670:BK670)</f>
        <v>11.05</v>
      </c>
      <c r="BM670" s="81" t="str">
        <f>IF(BL670="","",VLOOKUP(BL670,評価表!$B$3:$C$15,2))</f>
        <v>☆４</v>
      </c>
      <c r="BN670" s="98">
        <f>BK670-BL670</f>
        <v>0</v>
      </c>
      <c r="BO670" s="98" t="str">
        <f>E670</f>
        <v>にい　まき</v>
      </c>
    </row>
    <row r="671" spans="1:67" ht="20.100000000000001" customHeight="1">
      <c r="A671" s="62">
        <v>275</v>
      </c>
      <c r="B671" s="73" t="s">
        <v>934</v>
      </c>
      <c r="C671" s="65" t="s">
        <v>935</v>
      </c>
      <c r="D671" s="65" t="s">
        <v>142</v>
      </c>
      <c r="E671" s="62" t="s">
        <v>936</v>
      </c>
      <c r="F671" s="62" t="s">
        <v>36</v>
      </c>
      <c r="G671" s="78">
        <v>42311</v>
      </c>
      <c r="H671" s="74">
        <f ca="1">DATEDIF($G671,TODAY(),"Y")</f>
        <v>8</v>
      </c>
      <c r="I671" s="82" t="str">
        <f ca="1">CHOOSE(DATEDIF(G671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小3</v>
      </c>
      <c r="J671" s="62" t="s">
        <v>937</v>
      </c>
      <c r="K671" s="69"/>
      <c r="L671" s="1"/>
      <c r="M671" s="28" t="str">
        <f>IF(L671="","",VLOOKUP(L671,評価表!$B$2:$C$15,2))</f>
        <v/>
      </c>
      <c r="N671" s="1"/>
      <c r="O671" s="28" t="s">
        <v>1634</v>
      </c>
      <c r="P671" s="1"/>
      <c r="Q671" s="28" t="s">
        <v>1634</v>
      </c>
      <c r="R671" s="57"/>
      <c r="S671" s="1"/>
      <c r="T671" s="28" t="s">
        <v>1634</v>
      </c>
      <c r="U671" s="1"/>
      <c r="V671" s="28" t="s">
        <v>1634</v>
      </c>
      <c r="W671" s="1"/>
      <c r="X671" s="28" t="s">
        <v>1634</v>
      </c>
      <c r="Y671" s="1"/>
      <c r="Z671" s="28" t="s">
        <v>1634</v>
      </c>
      <c r="AA671" s="1"/>
      <c r="AB671" s="28" t="s">
        <v>1634</v>
      </c>
      <c r="AC671" s="57"/>
      <c r="AD671" s="1"/>
      <c r="AE671" s="28" t="s">
        <v>1634</v>
      </c>
      <c r="AF671" s="1"/>
      <c r="AG671" s="28" t="s">
        <v>1634</v>
      </c>
      <c r="AH671" s="1"/>
      <c r="AI671" s="28" t="s">
        <v>1634</v>
      </c>
      <c r="AJ671" s="1"/>
      <c r="AK671" s="28" t="s">
        <v>1634</v>
      </c>
      <c r="AL671" s="1"/>
      <c r="AM671" s="28" t="s">
        <v>1634</v>
      </c>
      <c r="AN671" s="57" t="s">
        <v>1635</v>
      </c>
      <c r="AO671" s="1"/>
      <c r="AP671" s="28" t="s">
        <v>1634</v>
      </c>
      <c r="AQ671" s="1"/>
      <c r="AR671" s="28" t="s">
        <v>1634</v>
      </c>
      <c r="AS671" s="1"/>
      <c r="AT671" s="28" t="s">
        <v>1634</v>
      </c>
      <c r="AU671" s="1">
        <v>11.12</v>
      </c>
      <c r="AV671" s="28" t="s">
        <v>11</v>
      </c>
      <c r="AW671" s="57"/>
      <c r="AX671" s="1"/>
      <c r="AY671" s="28" t="s">
        <v>1634</v>
      </c>
      <c r="AZ671" s="1" t="str">
        <f>IF(AY671="","",VLOOKUP(AY671,評価表!$B$2:$C$15,2))</f>
        <v/>
      </c>
      <c r="BA671" s="28" t="s">
        <v>1634</v>
      </c>
      <c r="BB671" s="1" t="str">
        <f>IF(BA671="","",VLOOKUP(BA671,評価表!$B$2:$C$15,2))</f>
        <v/>
      </c>
      <c r="BC671" s="28" t="s">
        <v>1634</v>
      </c>
      <c r="BD671" s="1" t="str">
        <f>IF(BC671="","",VLOOKUP(BC671,評価表!$B$2:$C$15,2))</f>
        <v/>
      </c>
      <c r="BE671" s="28" t="s">
        <v>1634</v>
      </c>
      <c r="BF671" s="1" t="str">
        <f>IF(BE671="","",VLOOKUP(BE671,評価表!$B$2:$C$15,2))</f>
        <v/>
      </c>
      <c r="BG671" s="57"/>
      <c r="BH671" s="1"/>
      <c r="BI671" s="1"/>
      <c r="BJ671" s="1"/>
      <c r="BK671" s="98">
        <f>MAX(L671:BJ671)</f>
        <v>11.12</v>
      </c>
      <c r="BL671" s="98">
        <f>MIN(L671:BK671)</f>
        <v>11.12</v>
      </c>
      <c r="BM671" s="81" t="str">
        <f>IF(BL671="","",VLOOKUP(BL671,評価表!$B$3:$C$15,2))</f>
        <v>☆４</v>
      </c>
      <c r="BN671" s="98">
        <f>BK671-BL671</f>
        <v>0</v>
      </c>
      <c r="BO671" s="98" t="str">
        <f>E671</f>
        <v>やました　あいり</v>
      </c>
    </row>
    <row r="672" spans="1:67" ht="20.100000000000001" customHeight="1">
      <c r="A672" s="62">
        <v>10021</v>
      </c>
      <c r="B672" s="73" t="s">
        <v>1781</v>
      </c>
      <c r="C672" s="74"/>
      <c r="D672" s="80"/>
      <c r="E672" s="62" t="s">
        <v>1808</v>
      </c>
      <c r="F672" s="98" t="s">
        <v>36</v>
      </c>
      <c r="G672" s="99"/>
      <c r="H672" s="98"/>
      <c r="I672" s="98"/>
      <c r="J672" s="98"/>
      <c r="K672" s="69"/>
      <c r="L672" s="1"/>
      <c r="M672" s="28" t="str">
        <f>IF(L672="","",VLOOKUP(L672,評価表!$B$2:$C$15,2))</f>
        <v/>
      </c>
      <c r="N672" s="1"/>
      <c r="O672" s="28" t="s">
        <v>1634</v>
      </c>
      <c r="P672" s="1"/>
      <c r="Q672" s="28" t="s">
        <v>1634</v>
      </c>
      <c r="R672" s="57"/>
      <c r="S672" s="1"/>
      <c r="T672" s="28" t="s">
        <v>1634</v>
      </c>
      <c r="U672" s="1"/>
      <c r="V672" s="28" t="s">
        <v>1634</v>
      </c>
      <c r="W672" s="1"/>
      <c r="X672" s="28" t="s">
        <v>1634</v>
      </c>
      <c r="Y672" s="1"/>
      <c r="Z672" s="28" t="s">
        <v>1634</v>
      </c>
      <c r="AA672" s="1"/>
      <c r="AB672" s="28" t="s">
        <v>1634</v>
      </c>
      <c r="AC672" s="57" t="s">
        <v>1635</v>
      </c>
      <c r="AD672" s="1"/>
      <c r="AE672" s="28" t="s">
        <v>1634</v>
      </c>
      <c r="AF672" s="1">
        <v>11.13</v>
      </c>
      <c r="AG672" s="28" t="s">
        <v>11</v>
      </c>
      <c r="AH672" s="1"/>
      <c r="AI672" s="28" t="s">
        <v>1634</v>
      </c>
      <c r="AJ672" s="1"/>
      <c r="AK672" s="28" t="s">
        <v>1634</v>
      </c>
      <c r="AL672" s="1"/>
      <c r="AM672" s="28" t="s">
        <v>1634</v>
      </c>
      <c r="AN672" s="57"/>
      <c r="AO672" s="1"/>
      <c r="AP672" s="28" t="s">
        <v>1634</v>
      </c>
      <c r="AQ672" s="1"/>
      <c r="AR672" s="28" t="s">
        <v>1634</v>
      </c>
      <c r="AS672" s="1" t="str">
        <f>IF(AR672="","",VLOOKUP(AR672,評価表!$B$2:$C$15,2))</f>
        <v/>
      </c>
      <c r="AT672" s="28" t="s">
        <v>1634</v>
      </c>
      <c r="AU672" s="1" t="str">
        <f>IF(AT672="","",VLOOKUP(AT672,評価表!$B$2:$C$15,2))</f>
        <v/>
      </c>
      <c r="AV672" s="28" t="s">
        <v>1634</v>
      </c>
      <c r="AW672" s="57"/>
      <c r="AX672" s="1"/>
      <c r="AY672" s="28" t="s">
        <v>1634</v>
      </c>
      <c r="AZ672" s="1" t="str">
        <f>IF(AY672="","",VLOOKUP(AY672,評価表!$B$2:$C$15,2))</f>
        <v/>
      </c>
      <c r="BA672" s="28" t="s">
        <v>1634</v>
      </c>
      <c r="BB672" s="1" t="str">
        <f>IF(BA672="","",VLOOKUP(BA672,評価表!$B$2:$C$15,2))</f>
        <v/>
      </c>
      <c r="BC672" s="28" t="s">
        <v>1634</v>
      </c>
      <c r="BD672" s="1" t="str">
        <f>IF(BC672="","",VLOOKUP(BC672,評価表!$B$2:$C$15,2))</f>
        <v/>
      </c>
      <c r="BE672" s="28" t="s">
        <v>1634</v>
      </c>
      <c r="BF672" s="1" t="str">
        <f>IF(BE672="","",VLOOKUP(BE672,評価表!$B$2:$C$15,2))</f>
        <v/>
      </c>
      <c r="BG672" s="57"/>
      <c r="BH672" s="1"/>
      <c r="BI672" s="1"/>
      <c r="BJ672" s="1"/>
      <c r="BK672" s="98">
        <f>MAX(L672:BJ672)</f>
        <v>11.13</v>
      </c>
      <c r="BL672" s="98">
        <f>MIN(L672:BK672)</f>
        <v>11.13</v>
      </c>
      <c r="BM672" s="81" t="str">
        <f>IF(BL672="","",VLOOKUP(BL672,評価表!$B$3:$C$15,2))</f>
        <v>☆４</v>
      </c>
      <c r="BN672" s="98">
        <f>BK672-BL672</f>
        <v>0</v>
      </c>
      <c r="BO672" s="98" t="str">
        <f>E672</f>
        <v>おぞえ　みわ</v>
      </c>
    </row>
    <row r="673" spans="1:67" ht="20.100000000000001" customHeight="1">
      <c r="A673" s="62">
        <v>297</v>
      </c>
      <c r="B673" s="73" t="s">
        <v>814</v>
      </c>
      <c r="C673" s="65" t="s">
        <v>981</v>
      </c>
      <c r="D673" s="65" t="s">
        <v>142</v>
      </c>
      <c r="E673" s="62" t="s">
        <v>982</v>
      </c>
      <c r="F673" s="62" t="s">
        <v>32</v>
      </c>
      <c r="G673" s="78">
        <v>41447</v>
      </c>
      <c r="H673" s="74">
        <f ca="1">DATEDIF($G673,TODAY(),"Y")</f>
        <v>11</v>
      </c>
      <c r="I673" s="82" t="str">
        <f ca="1">CHOOSE(DATEDIF(G673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小5</v>
      </c>
      <c r="J673" s="62" t="s">
        <v>573</v>
      </c>
      <c r="K673" s="69"/>
      <c r="L673" s="1"/>
      <c r="M673" s="28" t="str">
        <f>IF(L673="","",VLOOKUP(L673,評価表!$B$2:$C$15,2))</f>
        <v/>
      </c>
      <c r="N673" s="1"/>
      <c r="O673" s="28" t="s">
        <v>1634</v>
      </c>
      <c r="P673" s="1"/>
      <c r="Q673" s="28" t="s">
        <v>1634</v>
      </c>
      <c r="R673" s="57"/>
      <c r="S673" s="1"/>
      <c r="T673" s="28" t="s">
        <v>1634</v>
      </c>
      <c r="U673" s="1"/>
      <c r="V673" s="28" t="s">
        <v>1634</v>
      </c>
      <c r="W673" s="1"/>
      <c r="X673" s="28" t="s">
        <v>1634</v>
      </c>
      <c r="Y673" s="1"/>
      <c r="Z673" s="28" t="s">
        <v>1634</v>
      </c>
      <c r="AA673" s="1"/>
      <c r="AB673" s="28" t="s">
        <v>1634</v>
      </c>
      <c r="AC673" s="57" t="s">
        <v>38</v>
      </c>
      <c r="AD673" s="1"/>
      <c r="AE673" s="28" t="s">
        <v>1634</v>
      </c>
      <c r="AF673" s="1"/>
      <c r="AG673" s="28" t="s">
        <v>1634</v>
      </c>
      <c r="AH673" s="1">
        <v>11.16</v>
      </c>
      <c r="AI673" s="28" t="s">
        <v>11</v>
      </c>
      <c r="AJ673" s="1"/>
      <c r="AK673" s="28" t="s">
        <v>1634</v>
      </c>
      <c r="AL673" s="1"/>
      <c r="AM673" s="28" t="s">
        <v>1634</v>
      </c>
      <c r="AN673" s="57"/>
      <c r="AO673" s="1"/>
      <c r="AP673" s="28" t="s">
        <v>1634</v>
      </c>
      <c r="AQ673" s="1"/>
      <c r="AR673" s="28" t="s">
        <v>1634</v>
      </c>
      <c r="AS673" s="1" t="str">
        <f>IF(AR673="","",VLOOKUP(AR673,評価表!$B$2:$C$15,2))</f>
        <v/>
      </c>
      <c r="AT673" s="28" t="s">
        <v>1634</v>
      </c>
      <c r="AU673" s="1" t="str">
        <f>IF(AT673="","",VLOOKUP(AT673,評価表!$B$2:$C$15,2))</f>
        <v/>
      </c>
      <c r="AV673" s="28" t="s">
        <v>1634</v>
      </c>
      <c r="AW673" s="57"/>
      <c r="AX673" s="1"/>
      <c r="AY673" s="28" t="s">
        <v>1634</v>
      </c>
      <c r="AZ673" s="1" t="str">
        <f>IF(AY673="","",VLOOKUP(AY673,評価表!$B$2:$C$15,2))</f>
        <v/>
      </c>
      <c r="BA673" s="28" t="s">
        <v>1634</v>
      </c>
      <c r="BB673" s="1" t="str">
        <f>IF(BA673="","",VLOOKUP(BA673,評価表!$B$2:$C$15,2))</f>
        <v/>
      </c>
      <c r="BC673" s="28" t="s">
        <v>1634</v>
      </c>
      <c r="BD673" s="1" t="str">
        <f>IF(BC673="","",VLOOKUP(BC673,評価表!$B$2:$C$15,2))</f>
        <v/>
      </c>
      <c r="BE673" s="28" t="s">
        <v>1634</v>
      </c>
      <c r="BF673" s="1" t="str">
        <f>IF(BE673="","",VLOOKUP(BE673,評価表!$B$2:$C$15,2))</f>
        <v/>
      </c>
      <c r="BG673" s="57"/>
      <c r="BH673" s="1"/>
      <c r="BI673" s="1"/>
      <c r="BJ673" s="1"/>
      <c r="BK673" s="98">
        <f>MAX(L673:BJ673)</f>
        <v>11.16</v>
      </c>
      <c r="BL673" s="98">
        <f>MIN(L673:BK673)</f>
        <v>11.16</v>
      </c>
      <c r="BM673" s="81" t="str">
        <f>IF(BL673="","",VLOOKUP(BL673,評価表!$B$3:$C$15,2))</f>
        <v>☆４</v>
      </c>
      <c r="BN673" s="98">
        <f>BK673-BL673</f>
        <v>0</v>
      </c>
      <c r="BO673" s="98" t="str">
        <f>E673</f>
        <v>ひしかわそうた</v>
      </c>
    </row>
    <row r="674" spans="1:67" ht="20.100000000000001" customHeight="1">
      <c r="A674" s="62">
        <v>10022</v>
      </c>
      <c r="B674" s="73" t="s">
        <v>1781</v>
      </c>
      <c r="C674" s="74"/>
      <c r="D674" s="80"/>
      <c r="E674" s="62" t="s">
        <v>1809</v>
      </c>
      <c r="F674" s="98" t="s">
        <v>32</v>
      </c>
      <c r="G674" s="99"/>
      <c r="H674" s="98"/>
      <c r="I674" s="98"/>
      <c r="J674" s="98"/>
      <c r="K674" s="69"/>
      <c r="L674" s="1"/>
      <c r="M674" s="28" t="str">
        <f>IF(L674="","",VLOOKUP(L674,評価表!$B$2:$C$15,2))</f>
        <v/>
      </c>
      <c r="N674" s="1"/>
      <c r="O674" s="28" t="s">
        <v>1634</v>
      </c>
      <c r="P674" s="1"/>
      <c r="Q674" s="28" t="s">
        <v>1634</v>
      </c>
      <c r="R674" s="57"/>
      <c r="S674" s="1"/>
      <c r="T674" s="28" t="s">
        <v>1634</v>
      </c>
      <c r="U674" s="1"/>
      <c r="V674" s="28" t="s">
        <v>1634</v>
      </c>
      <c r="W674" s="1"/>
      <c r="X674" s="28" t="s">
        <v>1634</v>
      </c>
      <c r="Y674" s="1"/>
      <c r="Z674" s="28" t="s">
        <v>1634</v>
      </c>
      <c r="AA674" s="1"/>
      <c r="AB674" s="28" t="s">
        <v>1634</v>
      </c>
      <c r="AC674" s="57" t="s">
        <v>112</v>
      </c>
      <c r="AD674" s="1"/>
      <c r="AE674" s="28" t="s">
        <v>1634</v>
      </c>
      <c r="AF674" s="1">
        <v>11.21</v>
      </c>
      <c r="AG674" s="28" t="s">
        <v>11</v>
      </c>
      <c r="AH674" s="1"/>
      <c r="AI674" s="28" t="s">
        <v>1634</v>
      </c>
      <c r="AJ674" s="1"/>
      <c r="AK674" s="28" t="s">
        <v>1634</v>
      </c>
      <c r="AL674" s="1"/>
      <c r="AM674" s="28" t="s">
        <v>1634</v>
      </c>
      <c r="AN674" s="57"/>
      <c r="AO674" s="1"/>
      <c r="AP674" s="28" t="s">
        <v>1634</v>
      </c>
      <c r="AQ674" s="1"/>
      <c r="AR674" s="28" t="s">
        <v>1634</v>
      </c>
      <c r="AS674" s="1" t="str">
        <f>IF(AR674="","",VLOOKUP(AR674,評価表!$B$2:$C$15,2))</f>
        <v/>
      </c>
      <c r="AT674" s="28" t="s">
        <v>1634</v>
      </c>
      <c r="AU674" s="1" t="str">
        <f>IF(AT674="","",VLOOKUP(AT674,評価表!$B$2:$C$15,2))</f>
        <v/>
      </c>
      <c r="AV674" s="28" t="s">
        <v>1634</v>
      </c>
      <c r="AW674" s="57"/>
      <c r="AX674" s="1"/>
      <c r="AY674" s="28" t="s">
        <v>1634</v>
      </c>
      <c r="AZ674" s="1" t="str">
        <f>IF(AY674="","",VLOOKUP(AY674,評価表!$B$2:$C$15,2))</f>
        <v/>
      </c>
      <c r="BA674" s="28" t="s">
        <v>1634</v>
      </c>
      <c r="BB674" s="1" t="str">
        <f>IF(BA674="","",VLOOKUP(BA674,評価表!$B$2:$C$15,2))</f>
        <v/>
      </c>
      <c r="BC674" s="28" t="s">
        <v>1634</v>
      </c>
      <c r="BD674" s="1" t="str">
        <f>IF(BC674="","",VLOOKUP(BC674,評価表!$B$2:$C$15,2))</f>
        <v/>
      </c>
      <c r="BE674" s="28" t="s">
        <v>1634</v>
      </c>
      <c r="BF674" s="1" t="str">
        <f>IF(BE674="","",VLOOKUP(BE674,評価表!$B$2:$C$15,2))</f>
        <v/>
      </c>
      <c r="BG674" s="57"/>
      <c r="BH674" s="1"/>
      <c r="BI674" s="1"/>
      <c r="BJ674" s="1"/>
      <c r="BK674" s="98">
        <f>MAX(L674:BJ674)</f>
        <v>11.21</v>
      </c>
      <c r="BL674" s="98">
        <f>MIN(L674:BK674)</f>
        <v>11.21</v>
      </c>
      <c r="BM674" s="81" t="str">
        <f>IF(BL674="","",VLOOKUP(BL674,評価表!$B$3:$C$15,2))</f>
        <v>☆４</v>
      </c>
      <c r="BN674" s="98">
        <f>BK674-BL674</f>
        <v>0</v>
      </c>
      <c r="BO674" s="98" t="str">
        <f>E674</f>
        <v>きよみ　けんと</v>
      </c>
    </row>
    <row r="675" spans="1:67" ht="20.100000000000001" customHeight="1">
      <c r="A675" s="62">
        <v>59</v>
      </c>
      <c r="B675" s="66" t="s">
        <v>368</v>
      </c>
      <c r="C675" s="65" t="s">
        <v>67</v>
      </c>
      <c r="D675" s="65" t="s">
        <v>142</v>
      </c>
      <c r="E675" s="62" t="s">
        <v>476</v>
      </c>
      <c r="F675" s="62" t="s">
        <v>29</v>
      </c>
      <c r="G675" s="78">
        <v>41226</v>
      </c>
      <c r="H675" s="62">
        <f ca="1">DATEDIF($G675,TODAY(),"Y")</f>
        <v>11</v>
      </c>
      <c r="I675" s="82" t="str">
        <f ca="1">CHOOSE(DATEDIF(G675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小6</v>
      </c>
      <c r="J675" s="80" t="s">
        <v>477</v>
      </c>
      <c r="K675" s="76" t="s">
        <v>129</v>
      </c>
      <c r="L675" s="1"/>
      <c r="M675" s="28" t="s">
        <v>1634</v>
      </c>
      <c r="N675" s="1">
        <v>11.35</v>
      </c>
      <c r="O675" s="28" t="s">
        <v>12</v>
      </c>
      <c r="P675" s="1"/>
      <c r="Q675" s="28" t="s">
        <v>1634</v>
      </c>
      <c r="R675" s="37"/>
      <c r="S675" s="1"/>
      <c r="T675" s="28" t="s">
        <v>1634</v>
      </c>
      <c r="U675" s="1"/>
      <c r="V675" s="28" t="s">
        <v>1634</v>
      </c>
      <c r="W675" s="1"/>
      <c r="X675" s="28" t="s">
        <v>1634</v>
      </c>
      <c r="Y675" s="1"/>
      <c r="Z675" s="28" t="s">
        <v>1634</v>
      </c>
      <c r="AA675" s="1"/>
      <c r="AB675" s="28" t="s">
        <v>1634</v>
      </c>
      <c r="AC675" s="37"/>
      <c r="AD675" s="1"/>
      <c r="AE675" s="28" t="s">
        <v>1634</v>
      </c>
      <c r="AF675" s="1"/>
      <c r="AG675" s="28" t="s">
        <v>1634</v>
      </c>
      <c r="AH675" s="1"/>
      <c r="AI675" s="28" t="s">
        <v>1634</v>
      </c>
      <c r="AJ675" s="1"/>
      <c r="AK675" s="28" t="s">
        <v>1634</v>
      </c>
      <c r="AL675" s="1"/>
      <c r="AM675" s="28" t="s">
        <v>1634</v>
      </c>
      <c r="AN675" s="37"/>
      <c r="AO675" s="36"/>
      <c r="AP675" s="28" t="s">
        <v>1634</v>
      </c>
      <c r="AQ675" s="36"/>
      <c r="AR675" s="28" t="s">
        <v>1634</v>
      </c>
      <c r="AS675" s="36" t="str">
        <f>IF(AR675="","",VLOOKUP(AR675,評価表!$B$2:$C$15,2))</f>
        <v/>
      </c>
      <c r="AT675" s="28" t="s">
        <v>1634</v>
      </c>
      <c r="AU675" s="36" t="str">
        <f>IF(AT675="","",VLOOKUP(AT675,評価表!$B$2:$C$15,2))</f>
        <v/>
      </c>
      <c r="AV675" s="28" t="s">
        <v>1634</v>
      </c>
      <c r="AW675" s="37"/>
      <c r="AX675" s="36" t="str">
        <f>IF(AV675="","",VLOOKUP(AV675,評価表!$B$2:$C$15,2))</f>
        <v/>
      </c>
      <c r="AY675" s="28" t="s">
        <v>1634</v>
      </c>
      <c r="AZ675" s="36" t="str">
        <f>IF(AY675="","",VLOOKUP(AY675,評価表!$B$2:$C$15,2))</f>
        <v/>
      </c>
      <c r="BA675" s="28" t="s">
        <v>1634</v>
      </c>
      <c r="BB675" s="36" t="str">
        <f>IF(BA675="","",VLOOKUP(BA675,評価表!$B$2:$C$15,2))</f>
        <v/>
      </c>
      <c r="BC675" s="28" t="s">
        <v>1634</v>
      </c>
      <c r="BD675" s="36" t="str">
        <f>IF(BC675="","",VLOOKUP(BC675,評価表!$B$2:$C$15,2))</f>
        <v/>
      </c>
      <c r="BE675" s="28" t="s">
        <v>1634</v>
      </c>
      <c r="BF675" s="36" t="str">
        <f>IF(BE675="","",VLOOKUP(BE675,評価表!$B$2:$C$15,2))</f>
        <v/>
      </c>
      <c r="BG675" s="37"/>
      <c r="BH675" s="36"/>
      <c r="BI675" s="36"/>
      <c r="BJ675" s="36"/>
      <c r="BK675" s="98">
        <f>MAX(L675:BJ675)</f>
        <v>11.35</v>
      </c>
      <c r="BL675" s="98">
        <f>MIN(L675:BK675)</f>
        <v>11.35</v>
      </c>
      <c r="BM675" s="81" t="str">
        <f>IF(BL675="","",VLOOKUP(BL675,評価表!$B$3:$C$15,2))</f>
        <v>☆３</v>
      </c>
      <c r="BN675" s="98">
        <f>BK675-BL675</f>
        <v>0</v>
      </c>
      <c r="BO675" s="98" t="str">
        <f>E675</f>
        <v>こじま　あさひ</v>
      </c>
    </row>
    <row r="676" spans="1:67" ht="20.100000000000001" customHeight="1">
      <c r="A676" s="62">
        <v>10023</v>
      </c>
      <c r="B676" s="73" t="s">
        <v>1781</v>
      </c>
      <c r="C676" s="74"/>
      <c r="D676" s="80"/>
      <c r="E676" s="62" t="s">
        <v>1810</v>
      </c>
      <c r="F676" s="98" t="s">
        <v>32</v>
      </c>
      <c r="G676" s="99"/>
      <c r="H676" s="98"/>
      <c r="I676" s="98"/>
      <c r="J676" s="98"/>
      <c r="K676" s="69"/>
      <c r="L676" s="1"/>
      <c r="M676" s="28" t="str">
        <f>IF(L676="","",VLOOKUP(L676,評価表!$B$2:$C$15,2))</f>
        <v/>
      </c>
      <c r="N676" s="1"/>
      <c r="O676" s="28" t="s">
        <v>1634</v>
      </c>
      <c r="P676" s="1"/>
      <c r="Q676" s="28" t="s">
        <v>1634</v>
      </c>
      <c r="R676" s="57"/>
      <c r="S676" s="1"/>
      <c r="T676" s="28" t="s">
        <v>1634</v>
      </c>
      <c r="U676" s="1"/>
      <c r="V676" s="28" t="s">
        <v>1634</v>
      </c>
      <c r="W676" s="1"/>
      <c r="X676" s="28" t="s">
        <v>1634</v>
      </c>
      <c r="Y676" s="1"/>
      <c r="Z676" s="28" t="s">
        <v>1634</v>
      </c>
      <c r="AA676" s="1"/>
      <c r="AB676" s="28" t="s">
        <v>1634</v>
      </c>
      <c r="AC676" s="57" t="s">
        <v>1635</v>
      </c>
      <c r="AD676" s="1"/>
      <c r="AE676" s="28" t="s">
        <v>1634</v>
      </c>
      <c r="AF676" s="1">
        <v>11.43</v>
      </c>
      <c r="AG676" s="28" t="s">
        <v>12</v>
      </c>
      <c r="AH676" s="1"/>
      <c r="AI676" s="28" t="s">
        <v>1634</v>
      </c>
      <c r="AJ676" s="1"/>
      <c r="AK676" s="28" t="s">
        <v>1634</v>
      </c>
      <c r="AL676" s="1"/>
      <c r="AM676" s="28" t="s">
        <v>1634</v>
      </c>
      <c r="AN676" s="57"/>
      <c r="AO676" s="1"/>
      <c r="AP676" s="28" t="s">
        <v>1634</v>
      </c>
      <c r="AQ676" s="1"/>
      <c r="AR676" s="28" t="s">
        <v>1634</v>
      </c>
      <c r="AS676" s="1" t="str">
        <f>IF(AR676="","",VLOOKUP(AR676,評価表!$B$2:$C$15,2))</f>
        <v/>
      </c>
      <c r="AT676" s="28" t="s">
        <v>1634</v>
      </c>
      <c r="AU676" s="1" t="str">
        <f>IF(AT676="","",VLOOKUP(AT676,評価表!$B$2:$C$15,2))</f>
        <v/>
      </c>
      <c r="AV676" s="28" t="s">
        <v>1634</v>
      </c>
      <c r="AW676" s="57"/>
      <c r="AX676" s="1"/>
      <c r="AY676" s="28" t="s">
        <v>1634</v>
      </c>
      <c r="AZ676" s="1" t="str">
        <f>IF(AY676="","",VLOOKUP(AY676,評価表!$B$2:$C$15,2))</f>
        <v/>
      </c>
      <c r="BA676" s="28" t="s">
        <v>1634</v>
      </c>
      <c r="BB676" s="1" t="str">
        <f>IF(BA676="","",VLOOKUP(BA676,評価表!$B$2:$C$15,2))</f>
        <v/>
      </c>
      <c r="BC676" s="28" t="s">
        <v>1634</v>
      </c>
      <c r="BD676" s="1" t="str">
        <f>IF(BC676="","",VLOOKUP(BC676,評価表!$B$2:$C$15,2))</f>
        <v/>
      </c>
      <c r="BE676" s="28" t="s">
        <v>1634</v>
      </c>
      <c r="BF676" s="1" t="str">
        <f>IF(BE676="","",VLOOKUP(BE676,評価表!$B$2:$C$15,2))</f>
        <v/>
      </c>
      <c r="BG676" s="57"/>
      <c r="BH676" s="1"/>
      <c r="BI676" s="1"/>
      <c r="BJ676" s="1"/>
      <c r="BK676" s="98">
        <f>MAX(L676:BJ676)</f>
        <v>11.43</v>
      </c>
      <c r="BL676" s="98">
        <f>MIN(L676:BK676)</f>
        <v>11.43</v>
      </c>
      <c r="BM676" s="81" t="str">
        <f>IF(BL676="","",VLOOKUP(BL676,評価表!$B$3:$C$15,2))</f>
        <v>☆３</v>
      </c>
      <c r="BN676" s="98">
        <f>BK676-BL676</f>
        <v>0</v>
      </c>
      <c r="BO676" s="98" t="str">
        <f>E676</f>
        <v>もりおか　えいた</v>
      </c>
    </row>
    <row r="677" spans="1:67" ht="20.100000000000001" customHeight="1">
      <c r="A677" s="62">
        <v>10024</v>
      </c>
      <c r="B677" s="73" t="s">
        <v>1781</v>
      </c>
      <c r="C677" s="74"/>
      <c r="D677" s="80"/>
      <c r="E677" s="62" t="s">
        <v>1811</v>
      </c>
      <c r="F677" s="98" t="s">
        <v>36</v>
      </c>
      <c r="G677" s="99"/>
      <c r="H677" s="98"/>
      <c r="I677" s="98"/>
      <c r="J677" s="98"/>
      <c r="K677" s="69"/>
      <c r="L677" s="1"/>
      <c r="M677" s="28" t="str">
        <f>IF(L677="","",VLOOKUP(L677,評価表!$B$2:$C$15,2))</f>
        <v/>
      </c>
      <c r="N677" s="1"/>
      <c r="O677" s="28" t="s">
        <v>1634</v>
      </c>
      <c r="P677" s="1"/>
      <c r="Q677" s="28" t="s">
        <v>1634</v>
      </c>
      <c r="R677" s="57"/>
      <c r="S677" s="1"/>
      <c r="T677" s="28" t="s">
        <v>1634</v>
      </c>
      <c r="U677" s="1"/>
      <c r="V677" s="28" t="s">
        <v>1634</v>
      </c>
      <c r="W677" s="1"/>
      <c r="X677" s="28" t="s">
        <v>1634</v>
      </c>
      <c r="Y677" s="1"/>
      <c r="Z677" s="28" t="s">
        <v>1634</v>
      </c>
      <c r="AA677" s="1"/>
      <c r="AB677" s="28" t="s">
        <v>1634</v>
      </c>
      <c r="AC677" s="57" t="s">
        <v>1635</v>
      </c>
      <c r="AD677" s="1"/>
      <c r="AE677" s="28" t="s">
        <v>1634</v>
      </c>
      <c r="AF677" s="1">
        <v>12.13</v>
      </c>
      <c r="AG677" s="28" t="s">
        <v>45</v>
      </c>
      <c r="AH677" s="1">
        <v>11.44</v>
      </c>
      <c r="AI677" s="28" t="s">
        <v>12</v>
      </c>
      <c r="AJ677" s="1"/>
      <c r="AK677" s="28" t="s">
        <v>1634</v>
      </c>
      <c r="AL677" s="1"/>
      <c r="AM677" s="28" t="s">
        <v>1634</v>
      </c>
      <c r="AN677" s="57"/>
      <c r="AO677" s="1"/>
      <c r="AP677" s="28" t="s">
        <v>1634</v>
      </c>
      <c r="AQ677" s="1"/>
      <c r="AR677" s="28" t="s">
        <v>1634</v>
      </c>
      <c r="AS677" s="1" t="str">
        <f>IF(AR677="","",VLOOKUP(AR677,評価表!$B$2:$C$15,2))</f>
        <v/>
      </c>
      <c r="AT677" s="28" t="s">
        <v>1634</v>
      </c>
      <c r="AU677" s="1" t="str">
        <f>IF(AT677="","",VLOOKUP(AT677,評価表!$B$2:$C$15,2))</f>
        <v/>
      </c>
      <c r="AV677" s="28" t="s">
        <v>1634</v>
      </c>
      <c r="AW677" s="57"/>
      <c r="AX677" s="1"/>
      <c r="AY677" s="28" t="s">
        <v>1634</v>
      </c>
      <c r="AZ677" s="1" t="str">
        <f>IF(AY677="","",VLOOKUP(AY677,評価表!$B$2:$C$15,2))</f>
        <v/>
      </c>
      <c r="BA677" s="28" t="s">
        <v>1634</v>
      </c>
      <c r="BB677" s="1" t="str">
        <f>IF(BA677="","",VLOOKUP(BA677,評価表!$B$2:$C$15,2))</f>
        <v/>
      </c>
      <c r="BC677" s="28" t="s">
        <v>1634</v>
      </c>
      <c r="BD677" s="1" t="str">
        <f>IF(BC677="","",VLOOKUP(BC677,評価表!$B$2:$C$15,2))</f>
        <v/>
      </c>
      <c r="BE677" s="28" t="s">
        <v>1634</v>
      </c>
      <c r="BF677" s="1" t="str">
        <f>IF(BE677="","",VLOOKUP(BE677,評価表!$B$2:$C$15,2))</f>
        <v/>
      </c>
      <c r="BG677" s="57"/>
      <c r="BH677" s="1"/>
      <c r="BI677" s="1"/>
      <c r="BJ677" s="1"/>
      <c r="BK677" s="98">
        <f>MAX(L677:BJ677)</f>
        <v>12.13</v>
      </c>
      <c r="BL677" s="98">
        <f>MIN(L677:BK677)</f>
        <v>11.44</v>
      </c>
      <c r="BM677" s="81" t="str">
        <f>IF(BL677="","",VLOOKUP(BL677,評価表!$B$3:$C$15,2))</f>
        <v>☆３</v>
      </c>
      <c r="BN677" s="98">
        <f>BK677-BL677</f>
        <v>0.69000000000000128</v>
      </c>
      <c r="BO677" s="98" t="str">
        <f>E677</f>
        <v>よしざわ　きょうか</v>
      </c>
    </row>
    <row r="678" spans="1:67" ht="20.100000000000001" customHeight="1">
      <c r="A678" s="62">
        <v>10040</v>
      </c>
      <c r="B678" s="73" t="s">
        <v>1781</v>
      </c>
      <c r="C678" s="74"/>
      <c r="D678" s="80"/>
      <c r="E678" s="62" t="s">
        <v>1760</v>
      </c>
      <c r="F678" s="98" t="s">
        <v>29</v>
      </c>
      <c r="G678" s="99">
        <v>43116</v>
      </c>
      <c r="H678" s="98">
        <v>5</v>
      </c>
      <c r="I678" s="98"/>
      <c r="J678" s="98"/>
      <c r="K678" s="69"/>
      <c r="L678" s="1"/>
      <c r="M678" s="28" t="str">
        <f>IF(L678="","",VLOOKUP(L678,評価表!$B$2:$C$15,2))</f>
        <v/>
      </c>
      <c r="N678" s="1"/>
      <c r="O678" s="28" t="s">
        <v>1634</v>
      </c>
      <c r="P678" s="1"/>
      <c r="Q678" s="28" t="s">
        <v>1634</v>
      </c>
      <c r="R678" s="57"/>
      <c r="S678" s="1"/>
      <c r="T678" s="28" t="s">
        <v>1634</v>
      </c>
      <c r="U678" s="1"/>
      <c r="V678" s="28" t="s">
        <v>1634</v>
      </c>
      <c r="W678" s="1"/>
      <c r="X678" s="28" t="s">
        <v>1634</v>
      </c>
      <c r="Y678" s="1"/>
      <c r="Z678" s="28" t="s">
        <v>1634</v>
      </c>
      <c r="AA678" s="1"/>
      <c r="AB678" s="28" t="s">
        <v>1634</v>
      </c>
      <c r="AC678" s="57"/>
      <c r="AD678" s="1"/>
      <c r="AE678" s="28" t="s">
        <v>1634</v>
      </c>
      <c r="AF678" s="1"/>
      <c r="AG678" s="28" t="s">
        <v>1634</v>
      </c>
      <c r="AH678" s="1"/>
      <c r="AI678" s="28" t="s">
        <v>1634</v>
      </c>
      <c r="AJ678" s="1"/>
      <c r="AK678" s="28" t="s">
        <v>1634</v>
      </c>
      <c r="AL678" s="1"/>
      <c r="AM678" s="28" t="s">
        <v>1634</v>
      </c>
      <c r="AN678" s="57"/>
      <c r="AO678" s="1"/>
      <c r="AP678" s="28" t="s">
        <v>1634</v>
      </c>
      <c r="AQ678" s="1"/>
      <c r="AR678" s="28" t="s">
        <v>1634</v>
      </c>
      <c r="AS678" s="1" t="str">
        <f>IF(AR678="","",VLOOKUP(AR678,評価表!$B$2:$C$15,2))</f>
        <v/>
      </c>
      <c r="AT678" s="28" t="s">
        <v>1634</v>
      </c>
      <c r="AU678" s="1" t="str">
        <f>IF(AT678="","",VLOOKUP(AT678,評価表!$B$2:$C$15,2))</f>
        <v/>
      </c>
      <c r="AV678" s="28" t="s">
        <v>1634</v>
      </c>
      <c r="AW678" s="57" t="s">
        <v>38</v>
      </c>
      <c r="AX678" s="1"/>
      <c r="AY678" s="28" t="s">
        <v>1634</v>
      </c>
      <c r="AZ678" s="1">
        <v>11.45</v>
      </c>
      <c r="BA678" s="28" t="s">
        <v>12</v>
      </c>
      <c r="BB678" s="1"/>
      <c r="BC678" s="28" t="s">
        <v>1634</v>
      </c>
      <c r="BD678" s="1" t="str">
        <f>IF(BC678="","",VLOOKUP(BC678,評価表!$B$2:$C$15,2))</f>
        <v/>
      </c>
      <c r="BE678" s="28" t="s">
        <v>1634</v>
      </c>
      <c r="BF678" s="1" t="str">
        <f>IF(BE678="","",VLOOKUP(BE678,評価表!$B$2:$C$15,2))</f>
        <v/>
      </c>
      <c r="BG678" s="57" t="s">
        <v>38</v>
      </c>
      <c r="BH678" s="1"/>
      <c r="BI678" s="1"/>
      <c r="BJ678" s="1"/>
      <c r="BK678" s="98">
        <f>MAX(L678:BJ678)</f>
        <v>11.45</v>
      </c>
      <c r="BL678" s="98">
        <f>MIN(L678:BK678)</f>
        <v>11.45</v>
      </c>
      <c r="BM678" s="81" t="str">
        <f>IF(BL678="","",VLOOKUP(BL678,評価表!$B$3:$C$15,2))</f>
        <v>☆３</v>
      </c>
      <c r="BN678" s="98">
        <f>BK678-BL678</f>
        <v>0</v>
      </c>
      <c r="BO678" s="98" t="str">
        <f>E678</f>
        <v>かわうち　たつや</v>
      </c>
    </row>
    <row r="679" spans="1:67" ht="20.100000000000001" customHeight="1">
      <c r="A679" s="62">
        <v>10025</v>
      </c>
      <c r="B679" s="73" t="s">
        <v>1781</v>
      </c>
      <c r="C679" s="74"/>
      <c r="D679" s="80"/>
      <c r="E679" s="62" t="s">
        <v>1812</v>
      </c>
      <c r="F679" s="98" t="s">
        <v>32</v>
      </c>
      <c r="G679" s="99"/>
      <c r="H679" s="98"/>
      <c r="I679" s="98"/>
      <c r="J679" s="98"/>
      <c r="K679" s="69"/>
      <c r="L679" s="1"/>
      <c r="M679" s="28" t="str">
        <f>IF(L679="","",VLOOKUP(L679,評価表!$B$2:$C$15,2))</f>
        <v/>
      </c>
      <c r="N679" s="1"/>
      <c r="O679" s="28" t="s">
        <v>1634</v>
      </c>
      <c r="P679" s="1"/>
      <c r="Q679" s="28" t="s">
        <v>1634</v>
      </c>
      <c r="R679" s="57"/>
      <c r="S679" s="1"/>
      <c r="T679" s="28" t="s">
        <v>1634</v>
      </c>
      <c r="U679" s="1"/>
      <c r="V679" s="28" t="s">
        <v>1634</v>
      </c>
      <c r="W679" s="1"/>
      <c r="X679" s="28" t="s">
        <v>1634</v>
      </c>
      <c r="Y679" s="1"/>
      <c r="Z679" s="28" t="s">
        <v>1634</v>
      </c>
      <c r="AA679" s="1"/>
      <c r="AB679" s="28" t="s">
        <v>1634</v>
      </c>
      <c r="AC679" s="57" t="s">
        <v>1635</v>
      </c>
      <c r="AD679" s="1"/>
      <c r="AE679" s="28" t="s">
        <v>1634</v>
      </c>
      <c r="AF679" s="1">
        <v>11.56</v>
      </c>
      <c r="AG679" s="28" t="s">
        <v>12</v>
      </c>
      <c r="AH679" s="1"/>
      <c r="AI679" s="28" t="s">
        <v>1634</v>
      </c>
      <c r="AJ679" s="1"/>
      <c r="AK679" s="28" t="s">
        <v>1634</v>
      </c>
      <c r="AL679" s="1"/>
      <c r="AM679" s="28" t="s">
        <v>1634</v>
      </c>
      <c r="AN679" s="57"/>
      <c r="AO679" s="1"/>
      <c r="AP679" s="28" t="s">
        <v>1634</v>
      </c>
      <c r="AQ679" s="1"/>
      <c r="AR679" s="28" t="s">
        <v>1634</v>
      </c>
      <c r="AS679" s="1" t="str">
        <f>IF(AR679="","",VLOOKUP(AR679,評価表!$B$2:$C$15,2))</f>
        <v/>
      </c>
      <c r="AT679" s="28" t="s">
        <v>1634</v>
      </c>
      <c r="AU679" s="1" t="str">
        <f>IF(AT679="","",VLOOKUP(AT679,評価表!$B$2:$C$15,2))</f>
        <v/>
      </c>
      <c r="AV679" s="28" t="s">
        <v>1634</v>
      </c>
      <c r="AW679" s="57"/>
      <c r="AX679" s="1"/>
      <c r="AY679" s="28" t="s">
        <v>1634</v>
      </c>
      <c r="AZ679" s="1" t="str">
        <f>IF(AY679="","",VLOOKUP(AY679,評価表!$B$2:$C$15,2))</f>
        <v/>
      </c>
      <c r="BA679" s="28" t="s">
        <v>1634</v>
      </c>
      <c r="BB679" s="1" t="str">
        <f>IF(BA679="","",VLOOKUP(BA679,評価表!$B$2:$C$15,2))</f>
        <v/>
      </c>
      <c r="BC679" s="28" t="s">
        <v>1634</v>
      </c>
      <c r="BD679" s="1" t="str">
        <f>IF(BC679="","",VLOOKUP(BC679,評価表!$B$2:$C$15,2))</f>
        <v/>
      </c>
      <c r="BE679" s="28" t="s">
        <v>1634</v>
      </c>
      <c r="BF679" s="1" t="str">
        <f>IF(BE679="","",VLOOKUP(BE679,評価表!$B$2:$C$15,2))</f>
        <v/>
      </c>
      <c r="BG679" s="57"/>
      <c r="BH679" s="1"/>
      <c r="BI679" s="1"/>
      <c r="BJ679" s="1"/>
      <c r="BK679" s="98">
        <f>MAX(L679:BJ679)</f>
        <v>11.56</v>
      </c>
      <c r="BL679" s="98">
        <f>MIN(L679:BK679)</f>
        <v>11.56</v>
      </c>
      <c r="BM679" s="81" t="str">
        <f>IF(BL679="","",VLOOKUP(BL679,評価表!$B$3:$C$15,2))</f>
        <v>☆３</v>
      </c>
      <c r="BN679" s="98">
        <f>BK679-BL679</f>
        <v>0</v>
      </c>
      <c r="BO679" s="98" t="str">
        <f>E679</f>
        <v>ねぎし　ひでみつ</v>
      </c>
    </row>
    <row r="680" spans="1:67" ht="20.100000000000001" customHeight="1">
      <c r="A680" s="62">
        <v>567</v>
      </c>
      <c r="B680" s="73" t="s">
        <v>325</v>
      </c>
      <c r="C680" s="62" t="s">
        <v>1580</v>
      </c>
      <c r="D680" s="62" t="s">
        <v>142</v>
      </c>
      <c r="E680" s="62" t="s">
        <v>1581</v>
      </c>
      <c r="F680" s="62" t="s">
        <v>32</v>
      </c>
      <c r="G680" s="78">
        <v>42825</v>
      </c>
      <c r="H680" s="74">
        <f ca="1">DATEDIF($G680,TODAY(),"Y")</f>
        <v>7</v>
      </c>
      <c r="I680" s="82" t="str">
        <f ca="1">CHOOSE(DATEDIF(G680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80" s="62" t="s">
        <v>1582</v>
      </c>
      <c r="K680" s="69"/>
      <c r="L680" s="1"/>
      <c r="M680" s="28" t="str">
        <f>IF(L680="","",VLOOKUP(L680,評価表!$B$2:$C$15,2))</f>
        <v/>
      </c>
      <c r="N680" s="1"/>
      <c r="O680" s="28" t="s">
        <v>1634</v>
      </c>
      <c r="P680" s="1"/>
      <c r="Q680" s="28" t="s">
        <v>1634</v>
      </c>
      <c r="R680" s="57"/>
      <c r="S680" s="1"/>
      <c r="T680" s="28" t="s">
        <v>1634</v>
      </c>
      <c r="U680" s="1"/>
      <c r="V680" s="28" t="s">
        <v>1634</v>
      </c>
      <c r="W680" s="1"/>
      <c r="X680" s="28" t="s">
        <v>1634</v>
      </c>
      <c r="Y680" s="1"/>
      <c r="Z680" s="28" t="s">
        <v>1634</v>
      </c>
      <c r="AA680" s="1"/>
      <c r="AB680" s="28" t="s">
        <v>1634</v>
      </c>
      <c r="AC680" s="57"/>
      <c r="AD680" s="1"/>
      <c r="AE680" s="28" t="s">
        <v>1634</v>
      </c>
      <c r="AF680" s="1"/>
      <c r="AG680" s="28" t="s">
        <v>1634</v>
      </c>
      <c r="AH680" s="1"/>
      <c r="AI680" s="28" t="s">
        <v>1634</v>
      </c>
      <c r="AJ680" s="1"/>
      <c r="AK680" s="28" t="s">
        <v>1634</v>
      </c>
      <c r="AL680" s="1"/>
      <c r="AM680" s="28" t="s">
        <v>1634</v>
      </c>
      <c r="AN680" s="57"/>
      <c r="AO680" s="1"/>
      <c r="AP680" s="28" t="s">
        <v>1634</v>
      </c>
      <c r="AQ680" s="1"/>
      <c r="AR680" s="28" t="s">
        <v>1634</v>
      </c>
      <c r="AS680" s="1" t="str">
        <f>IF(AR680="","",VLOOKUP(AR680,評価表!$B$2:$C$15,2))</f>
        <v/>
      </c>
      <c r="AT680" s="28" t="s">
        <v>1634</v>
      </c>
      <c r="AU680" s="1" t="str">
        <f>IF(AT680="","",VLOOKUP(AT680,評価表!$B$2:$C$15,2))</f>
        <v/>
      </c>
      <c r="AV680" s="28" t="s">
        <v>1634</v>
      </c>
      <c r="AW680" s="57" t="s">
        <v>1635</v>
      </c>
      <c r="AX680" s="1">
        <v>12.75</v>
      </c>
      <c r="AY680" s="28" t="s">
        <v>45</v>
      </c>
      <c r="AZ680" s="1">
        <v>11.64</v>
      </c>
      <c r="BA680" s="28" t="s">
        <v>12</v>
      </c>
      <c r="BB680" s="1"/>
      <c r="BC680" s="28" t="s">
        <v>1634</v>
      </c>
      <c r="BD680" s="1" t="str">
        <f>IF(BC680="","",VLOOKUP(BC680,評価表!$B$2:$C$15,2))</f>
        <v/>
      </c>
      <c r="BE680" s="28" t="s">
        <v>1634</v>
      </c>
      <c r="BF680" s="1" t="str">
        <f>IF(BE680="","",VLOOKUP(BE680,評価表!$B$2:$C$15,2))</f>
        <v/>
      </c>
      <c r="BG680" s="57" t="s">
        <v>1635</v>
      </c>
      <c r="BH680" s="1"/>
      <c r="BI680" s="1"/>
      <c r="BJ680" s="1"/>
      <c r="BK680" s="98">
        <f>MAX(L680:BJ680)</f>
        <v>12.75</v>
      </c>
      <c r="BL680" s="98">
        <f>MIN(L680:BK680)</f>
        <v>11.64</v>
      </c>
      <c r="BM680" s="81" t="str">
        <f>IF(BL680="","",VLOOKUP(BL680,評価表!$B$3:$C$15,2))</f>
        <v>☆３</v>
      </c>
      <c r="BN680" s="98">
        <f>BK680-BL680</f>
        <v>1.1099999999999994</v>
      </c>
      <c r="BO680" s="98" t="str">
        <f>E680</f>
        <v>はら　ほたる</v>
      </c>
    </row>
    <row r="681" spans="1:67" ht="20.100000000000001" customHeight="1">
      <c r="A681" s="62">
        <v>10026</v>
      </c>
      <c r="B681" s="73" t="s">
        <v>1781</v>
      </c>
      <c r="C681" s="74"/>
      <c r="D681" s="80"/>
      <c r="E681" s="62" t="s">
        <v>1813</v>
      </c>
      <c r="F681" s="98" t="s">
        <v>32</v>
      </c>
      <c r="G681" s="99"/>
      <c r="H681" s="98"/>
      <c r="I681" s="98"/>
      <c r="J681" s="98"/>
      <c r="K681" s="69"/>
      <c r="L681" s="1"/>
      <c r="M681" s="28" t="str">
        <f>IF(L681="","",VLOOKUP(L681,評価表!$B$2:$C$15,2))</f>
        <v/>
      </c>
      <c r="N681" s="1"/>
      <c r="O681" s="28" t="s">
        <v>1634</v>
      </c>
      <c r="P681" s="1"/>
      <c r="Q681" s="28" t="s">
        <v>1634</v>
      </c>
      <c r="R681" s="57"/>
      <c r="S681" s="1"/>
      <c r="T681" s="28" t="s">
        <v>1634</v>
      </c>
      <c r="U681" s="1"/>
      <c r="V681" s="28" t="s">
        <v>1634</v>
      </c>
      <c r="W681" s="1"/>
      <c r="X681" s="28" t="s">
        <v>1634</v>
      </c>
      <c r="Y681" s="1"/>
      <c r="Z681" s="28" t="s">
        <v>1634</v>
      </c>
      <c r="AA681" s="1"/>
      <c r="AB681" s="28" t="s">
        <v>1634</v>
      </c>
      <c r="AC681" s="57" t="s">
        <v>38</v>
      </c>
      <c r="AD681" s="1">
        <v>11.74</v>
      </c>
      <c r="AE681" s="28" t="s">
        <v>12</v>
      </c>
      <c r="AF681" s="1"/>
      <c r="AG681" s="28" t="s">
        <v>1634</v>
      </c>
      <c r="AH681" s="1"/>
      <c r="AI681" s="28" t="s">
        <v>1634</v>
      </c>
      <c r="AJ681" s="1"/>
      <c r="AK681" s="28" t="s">
        <v>1634</v>
      </c>
      <c r="AL681" s="1"/>
      <c r="AM681" s="28" t="s">
        <v>1634</v>
      </c>
      <c r="AN681" s="57"/>
      <c r="AO681" s="1"/>
      <c r="AP681" s="28" t="s">
        <v>1634</v>
      </c>
      <c r="AQ681" s="1"/>
      <c r="AR681" s="28" t="s">
        <v>1634</v>
      </c>
      <c r="AS681" s="1" t="str">
        <f>IF(AR681="","",VLOOKUP(AR681,評価表!$B$2:$C$15,2))</f>
        <v/>
      </c>
      <c r="AT681" s="28" t="s">
        <v>1634</v>
      </c>
      <c r="AU681" s="1" t="str">
        <f>IF(AT681="","",VLOOKUP(AT681,評価表!$B$2:$C$15,2))</f>
        <v/>
      </c>
      <c r="AV681" s="28" t="s">
        <v>1634</v>
      </c>
      <c r="AW681" s="57"/>
      <c r="AX681" s="1"/>
      <c r="AY681" s="28" t="s">
        <v>1634</v>
      </c>
      <c r="AZ681" s="1" t="str">
        <f>IF(AY681="","",VLOOKUP(AY681,評価表!$B$2:$C$15,2))</f>
        <v/>
      </c>
      <c r="BA681" s="28" t="s">
        <v>1634</v>
      </c>
      <c r="BB681" s="1" t="str">
        <f>IF(BA681="","",VLOOKUP(BA681,評価表!$B$2:$C$15,2))</f>
        <v/>
      </c>
      <c r="BC681" s="28" t="s">
        <v>1634</v>
      </c>
      <c r="BD681" s="1" t="str">
        <f>IF(BC681="","",VLOOKUP(BC681,評価表!$B$2:$C$15,2))</f>
        <v/>
      </c>
      <c r="BE681" s="28" t="s">
        <v>1634</v>
      </c>
      <c r="BF681" s="1" t="str">
        <f>IF(BE681="","",VLOOKUP(BE681,評価表!$B$2:$C$15,2))</f>
        <v/>
      </c>
      <c r="BG681" s="57"/>
      <c r="BH681" s="1"/>
      <c r="BI681" s="1"/>
      <c r="BJ681" s="1"/>
      <c r="BK681" s="98">
        <f>MAX(L681:BJ681)</f>
        <v>11.74</v>
      </c>
      <c r="BL681" s="98">
        <f>MIN(L681:BK681)</f>
        <v>11.74</v>
      </c>
      <c r="BM681" s="81" t="str">
        <f>IF(BL681="","",VLOOKUP(BL681,評価表!$B$3:$C$15,2))</f>
        <v>☆３</v>
      </c>
      <c r="BN681" s="98">
        <f>BK681-BL681</f>
        <v>0</v>
      </c>
      <c r="BO681" s="98" t="str">
        <f>E681</f>
        <v>にらづか　こうへい</v>
      </c>
    </row>
    <row r="682" spans="1:67" ht="20.100000000000001" customHeight="1">
      <c r="A682" s="62">
        <v>417</v>
      </c>
      <c r="B682" s="73" t="s">
        <v>1249</v>
      </c>
      <c r="C682" s="65" t="s">
        <v>1250</v>
      </c>
      <c r="D682" s="62" t="s">
        <v>142</v>
      </c>
      <c r="E682" s="62" t="s">
        <v>265</v>
      </c>
      <c r="F682" s="62" t="s">
        <v>36</v>
      </c>
      <c r="G682" s="78">
        <v>42538</v>
      </c>
      <c r="H682" s="74">
        <f ca="1">DATEDIF($G682,TODAY(),"Y")</f>
        <v>8</v>
      </c>
      <c r="I682" s="82" t="str">
        <f ca="1">CHOOSE(DATEDIF(G682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82" s="62" t="s">
        <v>937</v>
      </c>
      <c r="K682" s="69"/>
      <c r="L682" s="1"/>
      <c r="M682" s="28" t="str">
        <f>IF(L682="","",VLOOKUP(L682,評価表!$B$2:$C$15,2))</f>
        <v/>
      </c>
      <c r="N682" s="1"/>
      <c r="O682" s="28" t="s">
        <v>1634</v>
      </c>
      <c r="P682" s="1"/>
      <c r="Q682" s="28" t="s">
        <v>1634</v>
      </c>
      <c r="R682" s="57"/>
      <c r="S682" s="1"/>
      <c r="T682" s="28" t="s">
        <v>1634</v>
      </c>
      <c r="U682" s="1"/>
      <c r="V682" s="28" t="s">
        <v>1634</v>
      </c>
      <c r="W682" s="1"/>
      <c r="X682" s="28" t="s">
        <v>1634</v>
      </c>
      <c r="Y682" s="1"/>
      <c r="Z682" s="28" t="s">
        <v>1634</v>
      </c>
      <c r="AA682" s="1"/>
      <c r="AB682" s="28" t="s">
        <v>1634</v>
      </c>
      <c r="AC682" s="57"/>
      <c r="AD682" s="1"/>
      <c r="AE682" s="28" t="s">
        <v>1634</v>
      </c>
      <c r="AF682" s="1"/>
      <c r="AG682" s="28" t="s">
        <v>1634</v>
      </c>
      <c r="AH682" s="1"/>
      <c r="AI682" s="28" t="s">
        <v>1634</v>
      </c>
      <c r="AJ682" s="1"/>
      <c r="AK682" s="28" t="s">
        <v>1634</v>
      </c>
      <c r="AL682" s="1"/>
      <c r="AM682" s="28" t="s">
        <v>1634</v>
      </c>
      <c r="AN682" s="57" t="s">
        <v>38</v>
      </c>
      <c r="AO682" s="1">
        <v>11.76</v>
      </c>
      <c r="AP682" s="28" t="s">
        <v>12</v>
      </c>
      <c r="AQ682" s="1"/>
      <c r="AR682" s="28" t="s">
        <v>1634</v>
      </c>
      <c r="AS682" s="1" t="str">
        <f>IF(AR682="","",VLOOKUP(AR682,評価表!$B$2:$C$15,2))</f>
        <v/>
      </c>
      <c r="AT682" s="28" t="s">
        <v>1634</v>
      </c>
      <c r="AU682" s="1" t="str">
        <f>IF(AT682="","",VLOOKUP(AT682,評価表!$B$2:$C$15,2))</f>
        <v/>
      </c>
      <c r="AV682" s="28" t="s">
        <v>1634</v>
      </c>
      <c r="AW682" s="57"/>
      <c r="AX682" s="1"/>
      <c r="AY682" s="28" t="s">
        <v>1634</v>
      </c>
      <c r="AZ682" s="1" t="str">
        <f>IF(AY682="","",VLOOKUP(AY682,評価表!$B$2:$C$15,2))</f>
        <v/>
      </c>
      <c r="BA682" s="28" t="s">
        <v>1634</v>
      </c>
      <c r="BB682" s="1" t="str">
        <f>IF(BA682="","",VLOOKUP(BA682,評価表!$B$2:$C$15,2))</f>
        <v/>
      </c>
      <c r="BC682" s="28" t="s">
        <v>1634</v>
      </c>
      <c r="BD682" s="1" t="str">
        <f>IF(BC682="","",VLOOKUP(BC682,評価表!$B$2:$C$15,2))</f>
        <v/>
      </c>
      <c r="BE682" s="28" t="s">
        <v>1634</v>
      </c>
      <c r="BF682" s="1" t="str">
        <f>IF(BE682="","",VLOOKUP(BE682,評価表!$B$2:$C$15,2))</f>
        <v/>
      </c>
      <c r="BG682" s="57"/>
      <c r="BH682" s="1"/>
      <c r="BI682" s="1"/>
      <c r="BJ682" s="1"/>
      <c r="BK682" s="98">
        <f>MAX(L682:BJ682)</f>
        <v>11.76</v>
      </c>
      <c r="BL682" s="98">
        <f>MIN(L682:BK682)</f>
        <v>11.76</v>
      </c>
      <c r="BM682" s="81" t="str">
        <f>IF(BL682="","",VLOOKUP(BL682,評価表!$B$3:$C$15,2))</f>
        <v>☆３</v>
      </c>
      <c r="BN682" s="98">
        <f>BK682-BL682</f>
        <v>0</v>
      </c>
      <c r="BO682" s="98" t="str">
        <f>E682</f>
        <v>まつもと　あやね</v>
      </c>
    </row>
    <row r="683" spans="1:67" ht="20.100000000000001" customHeight="1">
      <c r="A683" s="62">
        <v>10004</v>
      </c>
      <c r="B683" s="73" t="s">
        <v>1781</v>
      </c>
      <c r="C683" s="74"/>
      <c r="D683" s="80"/>
      <c r="E683" s="62" t="s">
        <v>1786</v>
      </c>
      <c r="F683" s="98" t="s">
        <v>89</v>
      </c>
      <c r="G683" s="99"/>
      <c r="H683" s="98"/>
      <c r="I683" s="98"/>
      <c r="J683" s="98"/>
      <c r="K683" s="69" t="s">
        <v>38</v>
      </c>
      <c r="L683" s="1">
        <v>11.81</v>
      </c>
      <c r="M683" s="28" t="s">
        <v>12</v>
      </c>
      <c r="N683" s="1"/>
      <c r="O683" s="28" t="s">
        <v>1634</v>
      </c>
      <c r="P683" s="1"/>
      <c r="Q683" s="28" t="s">
        <v>1634</v>
      </c>
      <c r="R683" s="57"/>
      <c r="S683" s="1"/>
      <c r="T683" s="28" t="s">
        <v>1634</v>
      </c>
      <c r="U683" s="1"/>
      <c r="V683" s="28" t="s">
        <v>1634</v>
      </c>
      <c r="W683" s="1"/>
      <c r="X683" s="28" t="s">
        <v>1634</v>
      </c>
      <c r="Y683" s="1"/>
      <c r="Z683" s="28" t="s">
        <v>1634</v>
      </c>
      <c r="AA683" s="1"/>
      <c r="AB683" s="28" t="s">
        <v>1634</v>
      </c>
      <c r="AC683" s="57"/>
      <c r="AD683" s="1"/>
      <c r="AE683" s="28" t="s">
        <v>1634</v>
      </c>
      <c r="AF683" s="1"/>
      <c r="AG683" s="28" t="s">
        <v>1634</v>
      </c>
      <c r="AH683" s="1"/>
      <c r="AI683" s="28" t="s">
        <v>1634</v>
      </c>
      <c r="AJ683" s="1"/>
      <c r="AK683" s="28" t="s">
        <v>1634</v>
      </c>
      <c r="AL683" s="1"/>
      <c r="AM683" s="28" t="s">
        <v>1634</v>
      </c>
      <c r="AN683" s="57"/>
      <c r="AO683" s="1"/>
      <c r="AP683" s="28" t="s">
        <v>1634</v>
      </c>
      <c r="AQ683" s="1"/>
      <c r="AR683" s="28" t="s">
        <v>1634</v>
      </c>
      <c r="AS683" s="1" t="str">
        <f>IF(AR683="","",VLOOKUP(AR683,評価表!$B$2:$C$15,2))</f>
        <v/>
      </c>
      <c r="AT683" s="28" t="s">
        <v>1634</v>
      </c>
      <c r="AU683" s="1" t="str">
        <f>IF(AT683="","",VLOOKUP(AT683,評価表!$B$2:$C$15,2))</f>
        <v/>
      </c>
      <c r="AV683" s="28" t="s">
        <v>1634</v>
      </c>
      <c r="AW683" s="57"/>
      <c r="AX683" s="1"/>
      <c r="AY683" s="28" t="s">
        <v>1634</v>
      </c>
      <c r="AZ683" s="1" t="str">
        <f>IF(AY683="","",VLOOKUP(AY683,評価表!$B$2:$C$15,2))</f>
        <v/>
      </c>
      <c r="BA683" s="28" t="s">
        <v>1634</v>
      </c>
      <c r="BB683" s="1" t="str">
        <f>IF(BA683="","",VLOOKUP(BA683,評価表!$B$2:$C$15,2))</f>
        <v/>
      </c>
      <c r="BC683" s="28" t="s">
        <v>1634</v>
      </c>
      <c r="BD683" s="1" t="str">
        <f>IF(BC683="","",VLOOKUP(BC683,評価表!$B$2:$C$15,2))</f>
        <v/>
      </c>
      <c r="BE683" s="28" t="s">
        <v>1634</v>
      </c>
      <c r="BF683" s="1" t="str">
        <f>IF(BE683="","",VLOOKUP(BE683,評価表!$B$2:$C$15,2))</f>
        <v/>
      </c>
      <c r="BG683" s="57"/>
      <c r="BH683" s="1"/>
      <c r="BI683" s="1"/>
      <c r="BJ683" s="1"/>
      <c r="BK683" s="98">
        <f>MAX(L683:BJ683)</f>
        <v>11.81</v>
      </c>
      <c r="BL683" s="98">
        <f>MIN(L683:BK683)</f>
        <v>11.81</v>
      </c>
      <c r="BM683" s="81" t="str">
        <f>IF(BL683="","",VLOOKUP(BL683,評価表!$B$3:$C$15,2))</f>
        <v>☆３</v>
      </c>
      <c r="BN683" s="98">
        <f>BK683-BL683</f>
        <v>0</v>
      </c>
      <c r="BO683" s="98" t="str">
        <f>E683</f>
        <v>せりざわ　ゆうり</v>
      </c>
    </row>
    <row r="684" spans="1:67" ht="20.100000000000001" customHeight="1">
      <c r="A684" s="62">
        <v>10044</v>
      </c>
      <c r="B684" s="73" t="s">
        <v>1781</v>
      </c>
      <c r="C684" s="74"/>
      <c r="D684" s="80"/>
      <c r="E684" s="62" t="s">
        <v>1763</v>
      </c>
      <c r="F684" s="98" t="s">
        <v>89</v>
      </c>
      <c r="G684" s="99"/>
      <c r="H684" s="98"/>
      <c r="I684" s="98"/>
      <c r="J684" s="98"/>
      <c r="K684" s="69"/>
      <c r="L684" s="1"/>
      <c r="M684" s="28" t="str">
        <f>IF(L684="","",VLOOKUP(L684,評価表!$B$2:$C$15,2))</f>
        <v/>
      </c>
      <c r="N684" s="1"/>
      <c r="O684" s="28" t="s">
        <v>1634</v>
      </c>
      <c r="P684" s="1"/>
      <c r="Q684" s="28" t="s">
        <v>1634</v>
      </c>
      <c r="R684" s="57"/>
      <c r="S684" s="1"/>
      <c r="T684" s="28" t="s">
        <v>1634</v>
      </c>
      <c r="U684" s="1"/>
      <c r="V684" s="28" t="s">
        <v>1634</v>
      </c>
      <c r="W684" s="1"/>
      <c r="X684" s="28" t="s">
        <v>1634</v>
      </c>
      <c r="Y684" s="1"/>
      <c r="Z684" s="28" t="s">
        <v>1634</v>
      </c>
      <c r="AA684" s="1"/>
      <c r="AB684" s="28" t="s">
        <v>1634</v>
      </c>
      <c r="AC684" s="57"/>
      <c r="AD684" s="1"/>
      <c r="AE684" s="28" t="s">
        <v>1634</v>
      </c>
      <c r="AF684" s="1"/>
      <c r="AG684" s="28" t="s">
        <v>1634</v>
      </c>
      <c r="AH684" s="1"/>
      <c r="AI684" s="28" t="s">
        <v>1634</v>
      </c>
      <c r="AJ684" s="1"/>
      <c r="AK684" s="28" t="s">
        <v>1634</v>
      </c>
      <c r="AL684" s="1"/>
      <c r="AM684" s="28" t="s">
        <v>1634</v>
      </c>
      <c r="AN684" s="57"/>
      <c r="AO684" s="1"/>
      <c r="AP684" s="28" t="s">
        <v>1634</v>
      </c>
      <c r="AQ684" s="1"/>
      <c r="AR684" s="28" t="s">
        <v>1634</v>
      </c>
      <c r="AS684" s="1" t="str">
        <f>IF(AR684="","",VLOOKUP(AR684,評価表!$B$2:$C$15,2))</f>
        <v/>
      </c>
      <c r="AT684" s="28" t="s">
        <v>1634</v>
      </c>
      <c r="AU684" s="1" t="str">
        <f>IF(AT684="","",VLOOKUP(AT684,評価表!$B$2:$C$15,2))</f>
        <v/>
      </c>
      <c r="AV684" s="28" t="s">
        <v>1634</v>
      </c>
      <c r="AW684" s="57" t="s">
        <v>112</v>
      </c>
      <c r="AX684" s="1">
        <v>12.07</v>
      </c>
      <c r="AY684" s="28" t="s">
        <v>12</v>
      </c>
      <c r="AZ684" s="1"/>
      <c r="BA684" s="28" t="s">
        <v>1634</v>
      </c>
      <c r="BB684" s="1"/>
      <c r="BC684" s="28" t="s">
        <v>1634</v>
      </c>
      <c r="BD684" s="1" t="str">
        <f>IF(BC684="","",VLOOKUP(BC684,評価表!$B$2:$C$15,2))</f>
        <v/>
      </c>
      <c r="BE684" s="28" t="s">
        <v>1634</v>
      </c>
      <c r="BF684" s="1" t="str">
        <f>IF(BE684="","",VLOOKUP(BE684,評価表!$B$2:$C$15,2))</f>
        <v/>
      </c>
      <c r="BG684" s="57" t="s">
        <v>112</v>
      </c>
      <c r="BH684" s="1"/>
      <c r="BI684" s="1"/>
      <c r="BJ684" s="1"/>
      <c r="BK684" s="98">
        <f>MAX(L684:BJ684)</f>
        <v>12.07</v>
      </c>
      <c r="BL684" s="98">
        <f>MIN(L684:BK684)</f>
        <v>12.07</v>
      </c>
      <c r="BM684" s="81" t="str">
        <f>IF(BL684="","",VLOOKUP(BL684,評価表!$B$3:$C$15,2))</f>
        <v>☆３</v>
      </c>
      <c r="BN684" s="98">
        <f>BK684-BL684</f>
        <v>0</v>
      </c>
      <c r="BO684" s="98" t="str">
        <f>E684</f>
        <v>うしじま　じゅんぺい</v>
      </c>
    </row>
    <row r="685" spans="1:67" ht="20.100000000000001" customHeight="1">
      <c r="A685" s="62">
        <v>10034</v>
      </c>
      <c r="B685" s="73" t="s">
        <v>1781</v>
      </c>
      <c r="C685" s="74"/>
      <c r="D685" s="80"/>
      <c r="E685" s="62" t="s">
        <v>1728</v>
      </c>
      <c r="F685" s="98" t="s">
        <v>29</v>
      </c>
      <c r="G685" s="99"/>
      <c r="H685" s="98"/>
      <c r="I685" s="98"/>
      <c r="J685" s="98"/>
      <c r="K685" s="69"/>
      <c r="L685" s="1"/>
      <c r="M685" s="28" t="str">
        <f>IF(L685="","",VLOOKUP(L685,評価表!$B$2:$C$15,2))</f>
        <v/>
      </c>
      <c r="N685" s="1"/>
      <c r="O685" s="28" t="s">
        <v>1634</v>
      </c>
      <c r="P685" s="1"/>
      <c r="Q685" s="28" t="s">
        <v>1634</v>
      </c>
      <c r="R685" s="57"/>
      <c r="S685" s="1"/>
      <c r="T685" s="28" t="s">
        <v>1634</v>
      </c>
      <c r="U685" s="1"/>
      <c r="V685" s="28" t="s">
        <v>1634</v>
      </c>
      <c r="W685" s="1"/>
      <c r="X685" s="28" t="s">
        <v>1634</v>
      </c>
      <c r="Y685" s="1"/>
      <c r="Z685" s="28" t="s">
        <v>1634</v>
      </c>
      <c r="AA685" s="1"/>
      <c r="AB685" s="28" t="s">
        <v>1634</v>
      </c>
      <c r="AC685" s="57"/>
      <c r="AD685" s="1"/>
      <c r="AE685" s="28" t="s">
        <v>1634</v>
      </c>
      <c r="AF685" s="1"/>
      <c r="AG685" s="28" t="s">
        <v>1634</v>
      </c>
      <c r="AH685" s="1"/>
      <c r="AI685" s="28" t="s">
        <v>1634</v>
      </c>
      <c r="AJ685" s="1"/>
      <c r="AK685" s="28" t="s">
        <v>1634</v>
      </c>
      <c r="AL685" s="1"/>
      <c r="AM685" s="28" t="s">
        <v>1634</v>
      </c>
      <c r="AN685" s="57" t="s">
        <v>112</v>
      </c>
      <c r="AO685" s="1">
        <v>13.51</v>
      </c>
      <c r="AP685" s="28" t="s">
        <v>44</v>
      </c>
      <c r="AQ685" s="1">
        <v>12.16</v>
      </c>
      <c r="AR685" s="28" t="s">
        <v>45</v>
      </c>
      <c r="AS685" s="1"/>
      <c r="AT685" s="28" t="s">
        <v>1634</v>
      </c>
      <c r="AU685" s="1" t="str">
        <f>IF(AT685="","",VLOOKUP(AT685,評価表!$B$2:$C$15,2))</f>
        <v/>
      </c>
      <c r="AV685" s="28" t="s">
        <v>1634</v>
      </c>
      <c r="AW685" s="57"/>
      <c r="AX685" s="1"/>
      <c r="AY685" s="28" t="s">
        <v>1634</v>
      </c>
      <c r="AZ685" s="1" t="str">
        <f>IF(AY685="","",VLOOKUP(AY685,評価表!$B$2:$C$15,2))</f>
        <v/>
      </c>
      <c r="BA685" s="28" t="s">
        <v>1634</v>
      </c>
      <c r="BB685" s="1"/>
      <c r="BC685" s="28" t="s">
        <v>1634</v>
      </c>
      <c r="BD685" s="1" t="str">
        <f>IF(BC685="","",VLOOKUP(BC685,評価表!$B$2:$C$15,2))</f>
        <v/>
      </c>
      <c r="BE685" s="28" t="s">
        <v>1634</v>
      </c>
      <c r="BF685" s="1" t="str">
        <f>IF(BE685="","",VLOOKUP(BE685,評価表!$B$2:$C$15,2))</f>
        <v/>
      </c>
      <c r="BG685" s="57"/>
      <c r="BH685" s="1"/>
      <c r="BI685" s="1"/>
      <c r="BJ685" s="1"/>
      <c r="BK685" s="98">
        <f>MAX(L685:BJ685)</f>
        <v>13.51</v>
      </c>
      <c r="BL685" s="98">
        <f>MIN(L685:BK685)</f>
        <v>12.16</v>
      </c>
      <c r="BM685" s="81" t="str">
        <f>IF(BL685="","",VLOOKUP(BL685,評価表!$B$3:$C$15,2))</f>
        <v>☆２</v>
      </c>
      <c r="BN685" s="98">
        <f>BK685-BL685</f>
        <v>1.3499999999999996</v>
      </c>
      <c r="BO685" s="98" t="str">
        <f>E685</f>
        <v>せざき　しゅんた</v>
      </c>
    </row>
    <row r="686" spans="1:67" ht="20.100000000000001" customHeight="1">
      <c r="A686" s="62">
        <v>501</v>
      </c>
      <c r="B686" s="73" t="s">
        <v>325</v>
      </c>
      <c r="C686" s="62" t="s">
        <v>1431</v>
      </c>
      <c r="D686" s="62" t="s">
        <v>142</v>
      </c>
      <c r="E686" s="62" t="s">
        <v>1432</v>
      </c>
      <c r="F686" s="62" t="s">
        <v>32</v>
      </c>
      <c r="G686" s="78">
        <v>42752</v>
      </c>
      <c r="H686" s="74">
        <f ca="1">DATEDIF($G686,TODAY(),"Y")</f>
        <v>7</v>
      </c>
      <c r="I686" s="82" t="str">
        <f ca="1">CHOOSE(DATEDIF(G686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86" s="62" t="s">
        <v>1433</v>
      </c>
      <c r="K686" s="69"/>
      <c r="L686" s="1"/>
      <c r="M686" s="28" t="str">
        <f>IF(L686="","",VLOOKUP(L686,評価表!$B$2:$C$15,2))</f>
        <v/>
      </c>
      <c r="N686" s="1"/>
      <c r="O686" s="28" t="s">
        <v>1634</v>
      </c>
      <c r="P686" s="1"/>
      <c r="Q686" s="28" t="s">
        <v>1634</v>
      </c>
      <c r="R686" s="57"/>
      <c r="S686" s="1"/>
      <c r="T686" s="28" t="s">
        <v>1634</v>
      </c>
      <c r="U686" s="1"/>
      <c r="V686" s="28" t="s">
        <v>1634</v>
      </c>
      <c r="W686" s="1"/>
      <c r="X686" s="28" t="s">
        <v>1634</v>
      </c>
      <c r="Y686" s="1"/>
      <c r="Z686" s="28" t="s">
        <v>1634</v>
      </c>
      <c r="AA686" s="1"/>
      <c r="AB686" s="28" t="s">
        <v>1634</v>
      </c>
      <c r="AC686" s="57"/>
      <c r="AD686" s="1"/>
      <c r="AE686" s="28" t="s">
        <v>1634</v>
      </c>
      <c r="AF686" s="1"/>
      <c r="AG686" s="28" t="s">
        <v>1634</v>
      </c>
      <c r="AH686" s="1"/>
      <c r="AI686" s="28" t="s">
        <v>1634</v>
      </c>
      <c r="AJ686" s="1"/>
      <c r="AK686" s="28" t="s">
        <v>1634</v>
      </c>
      <c r="AL686" s="1"/>
      <c r="AM686" s="28" t="s">
        <v>1634</v>
      </c>
      <c r="AN686" s="57"/>
      <c r="AO686" s="1"/>
      <c r="AP686" s="28" t="s">
        <v>1634</v>
      </c>
      <c r="AQ686" s="1"/>
      <c r="AR686" s="28" t="s">
        <v>1634</v>
      </c>
      <c r="AS686" s="1" t="str">
        <f>IF(AR686="","",VLOOKUP(AR686,評価表!$B$2:$C$15,2))</f>
        <v/>
      </c>
      <c r="AT686" s="28" t="s">
        <v>1634</v>
      </c>
      <c r="AU686" s="1" t="str">
        <f>IF(AT686="","",VLOOKUP(AT686,評価表!$B$2:$C$15,2))</f>
        <v/>
      </c>
      <c r="AV686" s="28" t="s">
        <v>1634</v>
      </c>
      <c r="AW686" s="57" t="s">
        <v>33</v>
      </c>
      <c r="AX686" s="1">
        <v>12.17</v>
      </c>
      <c r="AY686" s="28" t="s">
        <v>45</v>
      </c>
      <c r="AZ686" s="1"/>
      <c r="BA686" s="28" t="s">
        <v>1634</v>
      </c>
      <c r="BB686" s="1" t="str">
        <f>IF(BA686="","",VLOOKUP(BA686,評価表!$B$2:$C$15,2))</f>
        <v/>
      </c>
      <c r="BC686" s="28" t="s">
        <v>1634</v>
      </c>
      <c r="BD686" s="1" t="str">
        <f>IF(BC686="","",VLOOKUP(BC686,評価表!$B$2:$C$15,2))</f>
        <v/>
      </c>
      <c r="BE686" s="28" t="s">
        <v>1634</v>
      </c>
      <c r="BF686" s="1" t="str">
        <f>IF(BE686="","",VLOOKUP(BE686,評価表!$B$2:$C$15,2))</f>
        <v/>
      </c>
      <c r="BG686" s="57" t="s">
        <v>33</v>
      </c>
      <c r="BH686" s="1"/>
      <c r="BI686" s="1"/>
      <c r="BJ686" s="1"/>
      <c r="BK686" s="98">
        <f>MAX(L686:BJ686)</f>
        <v>12.17</v>
      </c>
      <c r="BL686" s="98">
        <f>MIN(L686:BK686)</f>
        <v>12.17</v>
      </c>
      <c r="BM686" s="81" t="str">
        <f>IF(BL686="","",VLOOKUP(BL686,評価表!$B$3:$C$15,2))</f>
        <v>☆２</v>
      </c>
      <c r="BN686" s="98">
        <f>BK686-BL686</f>
        <v>0</v>
      </c>
      <c r="BO686" s="98" t="str">
        <f>E686</f>
        <v>ささきゆうせい</v>
      </c>
    </row>
    <row r="687" spans="1:67" ht="20.100000000000001" customHeight="1">
      <c r="A687" s="62">
        <v>515</v>
      </c>
      <c r="B687" s="73" t="s">
        <v>325</v>
      </c>
      <c r="C687" s="62" t="s">
        <v>1464</v>
      </c>
      <c r="D687" s="62" t="s">
        <v>142</v>
      </c>
      <c r="E687" s="62" t="s">
        <v>1465</v>
      </c>
      <c r="F687" s="62" t="s">
        <v>32</v>
      </c>
      <c r="G687" s="78">
        <v>43431</v>
      </c>
      <c r="H687" s="74">
        <f ca="1">DATEDIF($G687,TODAY(),"Y")</f>
        <v>5</v>
      </c>
      <c r="I687" s="82" t="str">
        <f ca="1">CHOOSE(DATEDIF(G687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687" s="62" t="s">
        <v>1466</v>
      </c>
      <c r="K687" s="69"/>
      <c r="L687" s="1"/>
      <c r="M687" s="28" t="str">
        <f>IF(L687="","",VLOOKUP(L687,評価表!$B$2:$C$15,2))</f>
        <v/>
      </c>
      <c r="N687" s="1"/>
      <c r="O687" s="28" t="s">
        <v>1634</v>
      </c>
      <c r="P687" s="1"/>
      <c r="Q687" s="28" t="s">
        <v>1634</v>
      </c>
      <c r="R687" s="57"/>
      <c r="S687" s="1"/>
      <c r="T687" s="28" t="s">
        <v>1634</v>
      </c>
      <c r="U687" s="1"/>
      <c r="V687" s="28" t="s">
        <v>1634</v>
      </c>
      <c r="W687" s="1"/>
      <c r="X687" s="28" t="s">
        <v>1634</v>
      </c>
      <c r="Y687" s="1"/>
      <c r="Z687" s="28" t="s">
        <v>1634</v>
      </c>
      <c r="AA687" s="1"/>
      <c r="AB687" s="28" t="s">
        <v>1634</v>
      </c>
      <c r="AC687" s="57"/>
      <c r="AD687" s="1"/>
      <c r="AE687" s="28" t="s">
        <v>1634</v>
      </c>
      <c r="AF687" s="1"/>
      <c r="AG687" s="28" t="s">
        <v>1634</v>
      </c>
      <c r="AH687" s="1"/>
      <c r="AI687" s="28" t="s">
        <v>1634</v>
      </c>
      <c r="AJ687" s="1"/>
      <c r="AK687" s="28" t="s">
        <v>1634</v>
      </c>
      <c r="AL687" s="1"/>
      <c r="AM687" s="28" t="s">
        <v>1634</v>
      </c>
      <c r="AN687" s="57" t="s">
        <v>130</v>
      </c>
      <c r="AO687" s="1"/>
      <c r="AP687" s="28" t="s">
        <v>1634</v>
      </c>
      <c r="AQ687" s="1"/>
      <c r="AR687" s="28" t="s">
        <v>1634</v>
      </c>
      <c r="AS687" s="1"/>
      <c r="AT687" s="28" t="s">
        <v>1634</v>
      </c>
      <c r="AU687" s="1">
        <v>13.61</v>
      </c>
      <c r="AV687" s="28" t="s">
        <v>44</v>
      </c>
      <c r="AW687" s="57" t="s">
        <v>112</v>
      </c>
      <c r="AX687" s="1">
        <v>13.26</v>
      </c>
      <c r="AY687" s="28" t="s">
        <v>44</v>
      </c>
      <c r="AZ687" s="1">
        <v>12.25</v>
      </c>
      <c r="BA687" s="28" t="s">
        <v>45</v>
      </c>
      <c r="BB687" s="1"/>
      <c r="BC687" s="28" t="s">
        <v>1634</v>
      </c>
      <c r="BD687" s="1" t="str">
        <f>IF(BC687="","",VLOOKUP(BC687,評価表!$B$2:$C$15,2))</f>
        <v/>
      </c>
      <c r="BE687" s="28" t="s">
        <v>1634</v>
      </c>
      <c r="BF687" s="1" t="str">
        <f>IF(BE687="","",VLOOKUP(BE687,評価表!$B$2:$C$15,2))</f>
        <v/>
      </c>
      <c r="BG687" s="57" t="s">
        <v>1929</v>
      </c>
      <c r="BH687" s="1">
        <v>12.43</v>
      </c>
      <c r="BI687" s="1"/>
      <c r="BJ687" s="1"/>
      <c r="BK687" s="98">
        <f>MAX(L687:BJ687)</f>
        <v>13.61</v>
      </c>
      <c r="BL687" s="98">
        <f>MIN(L687:BK687)</f>
        <v>12.25</v>
      </c>
      <c r="BM687" s="81" t="str">
        <f>IF(BL687="","",VLOOKUP(BL687,評価表!$B$3:$C$15,2))</f>
        <v>☆２</v>
      </c>
      <c r="BN687" s="98">
        <f>BK687-BL687</f>
        <v>1.3599999999999994</v>
      </c>
      <c r="BO687" s="98" t="str">
        <f>E687</f>
        <v>ちば　せいは</v>
      </c>
    </row>
    <row r="688" spans="1:67" ht="20.100000000000001" customHeight="1">
      <c r="A688" s="62">
        <v>10005</v>
      </c>
      <c r="B688" s="73" t="s">
        <v>1781</v>
      </c>
      <c r="C688" s="74"/>
      <c r="D688" s="80"/>
      <c r="E688" s="62" t="s">
        <v>1785</v>
      </c>
      <c r="F688" s="98" t="s">
        <v>88</v>
      </c>
      <c r="G688" s="99"/>
      <c r="H688" s="98"/>
      <c r="I688" s="98"/>
      <c r="J688" s="98"/>
      <c r="K688" s="69" t="s">
        <v>130</v>
      </c>
      <c r="L688" s="1"/>
      <c r="M688" s="28" t="s">
        <v>1634</v>
      </c>
      <c r="N688" s="1"/>
      <c r="O688" s="28" t="s">
        <v>1634</v>
      </c>
      <c r="P688" s="1">
        <v>12.96</v>
      </c>
      <c r="Q688" s="28" t="s">
        <v>45</v>
      </c>
      <c r="R688" s="57"/>
      <c r="S688" s="1"/>
      <c r="T688" s="28" t="s">
        <v>1634</v>
      </c>
      <c r="U688" s="1"/>
      <c r="V688" s="28" t="s">
        <v>1634</v>
      </c>
      <c r="W688" s="1"/>
      <c r="X688" s="28" t="s">
        <v>1634</v>
      </c>
      <c r="Y688" s="1"/>
      <c r="Z688" s="28" t="s">
        <v>1634</v>
      </c>
      <c r="AA688" s="1"/>
      <c r="AB688" s="28" t="s">
        <v>1634</v>
      </c>
      <c r="AC688" s="57"/>
      <c r="AD688" s="1"/>
      <c r="AE688" s="28" t="s">
        <v>1634</v>
      </c>
      <c r="AF688" s="1"/>
      <c r="AG688" s="28" t="s">
        <v>1634</v>
      </c>
      <c r="AH688" s="1"/>
      <c r="AI688" s="28" t="s">
        <v>1634</v>
      </c>
      <c r="AJ688" s="1"/>
      <c r="AK688" s="28" t="s">
        <v>1634</v>
      </c>
      <c r="AL688" s="1"/>
      <c r="AM688" s="28" t="s">
        <v>1634</v>
      </c>
      <c r="AN688" s="57"/>
      <c r="AO688" s="1"/>
      <c r="AP688" s="28" t="s">
        <v>1634</v>
      </c>
      <c r="AQ688" s="1"/>
      <c r="AR688" s="28" t="s">
        <v>1634</v>
      </c>
      <c r="AS688" s="1" t="str">
        <f>IF(AR688="","",VLOOKUP(AR688,評価表!$B$2:$C$15,2))</f>
        <v/>
      </c>
      <c r="AT688" s="28" t="s">
        <v>1634</v>
      </c>
      <c r="AU688" s="1" t="str">
        <f>IF(AT688="","",VLOOKUP(AT688,評価表!$B$2:$C$15,2))</f>
        <v/>
      </c>
      <c r="AV688" s="28" t="s">
        <v>1634</v>
      </c>
      <c r="AW688" s="57"/>
      <c r="AX688" s="1"/>
      <c r="AY688" s="28" t="s">
        <v>1634</v>
      </c>
      <c r="AZ688" s="1" t="str">
        <f>IF(AY688="","",VLOOKUP(AY688,評価表!$B$2:$C$15,2))</f>
        <v/>
      </c>
      <c r="BA688" s="28" t="s">
        <v>1634</v>
      </c>
      <c r="BB688" s="1" t="str">
        <f>IF(BA688="","",VLOOKUP(BA688,評価表!$B$2:$C$15,2))</f>
        <v/>
      </c>
      <c r="BC688" s="28" t="s">
        <v>1634</v>
      </c>
      <c r="BD688" s="1" t="str">
        <f>IF(BC688="","",VLOOKUP(BC688,評価表!$B$2:$C$15,2))</f>
        <v/>
      </c>
      <c r="BE688" s="28" t="s">
        <v>1634</v>
      </c>
      <c r="BF688" s="1" t="str">
        <f>IF(BE688="","",VLOOKUP(BE688,評価表!$B$2:$C$15,2))</f>
        <v/>
      </c>
      <c r="BG688" s="57"/>
      <c r="BH688" s="1"/>
      <c r="BI688" s="1"/>
      <c r="BJ688" s="1"/>
      <c r="BK688" s="98">
        <f>MAX(L688:BJ688)</f>
        <v>12.96</v>
      </c>
      <c r="BL688" s="98">
        <f>MIN(L688:BK688)</f>
        <v>12.96</v>
      </c>
      <c r="BM688" s="81" t="str">
        <f>IF(BL688="","",VLOOKUP(BL688,評価表!$B$3:$C$15,2))</f>
        <v>☆２</v>
      </c>
      <c r="BN688" s="98">
        <f>BK688-BL688</f>
        <v>0</v>
      </c>
      <c r="BO688" s="98" t="str">
        <f>E688</f>
        <v>うしおだ　まき</v>
      </c>
    </row>
    <row r="689" spans="1:67" ht="20.100000000000001" customHeight="1">
      <c r="A689" s="62">
        <v>504</v>
      </c>
      <c r="B689" s="73" t="s">
        <v>325</v>
      </c>
      <c r="C689" s="62" t="s">
        <v>1439</v>
      </c>
      <c r="D689" s="62" t="s">
        <v>142</v>
      </c>
      <c r="E689" s="62" t="s">
        <v>299</v>
      </c>
      <c r="F689" s="62" t="s">
        <v>32</v>
      </c>
      <c r="G689" s="78">
        <v>43251</v>
      </c>
      <c r="H689" s="74">
        <f ca="1">DATEDIF($G689,TODAY(),"Y")</f>
        <v>6</v>
      </c>
      <c r="I689" s="82" t="str">
        <f ca="1">CHOOSE(DATEDIF(G689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年長</v>
      </c>
      <c r="J689" s="62" t="s">
        <v>1440</v>
      </c>
      <c r="K689" s="69"/>
      <c r="L689" s="1"/>
      <c r="M689" s="28" t="str">
        <f>IF(L689="","",VLOOKUP(L689,評価表!$B$2:$C$15,2))</f>
        <v/>
      </c>
      <c r="N689" s="1"/>
      <c r="O689" s="28" t="s">
        <v>1634</v>
      </c>
      <c r="P689" s="1"/>
      <c r="Q689" s="28" t="s">
        <v>1634</v>
      </c>
      <c r="R689" s="57"/>
      <c r="S689" s="1"/>
      <c r="T689" s="28" t="s">
        <v>1634</v>
      </c>
      <c r="U689" s="1"/>
      <c r="V689" s="28" t="s">
        <v>1634</v>
      </c>
      <c r="W689" s="1"/>
      <c r="X689" s="28" t="s">
        <v>1634</v>
      </c>
      <c r="Y689" s="1"/>
      <c r="Z689" s="28" t="s">
        <v>1634</v>
      </c>
      <c r="AA689" s="1"/>
      <c r="AB689" s="28" t="s">
        <v>1634</v>
      </c>
      <c r="AC689" s="57"/>
      <c r="AD689" s="1"/>
      <c r="AE689" s="28" t="s">
        <v>1634</v>
      </c>
      <c r="AF689" s="1"/>
      <c r="AG689" s="28" t="s">
        <v>1634</v>
      </c>
      <c r="AH689" s="1"/>
      <c r="AI689" s="28" t="s">
        <v>1634</v>
      </c>
      <c r="AJ689" s="1"/>
      <c r="AK689" s="28" t="s">
        <v>1634</v>
      </c>
      <c r="AL689" s="1"/>
      <c r="AM689" s="28" t="s">
        <v>1634</v>
      </c>
      <c r="AN689" s="57" t="s">
        <v>130</v>
      </c>
      <c r="AO689" s="1"/>
      <c r="AP689" s="28" t="s">
        <v>1634</v>
      </c>
      <c r="AQ689" s="1"/>
      <c r="AR689" s="28" t="s">
        <v>1634</v>
      </c>
      <c r="AS689" s="1"/>
      <c r="AT689" s="28" t="s">
        <v>1634</v>
      </c>
      <c r="AU689" s="1">
        <v>13.44</v>
      </c>
      <c r="AV689" s="28" t="s">
        <v>44</v>
      </c>
      <c r="AW689" s="57"/>
      <c r="AX689" s="1"/>
      <c r="AY689" s="28" t="s">
        <v>1634</v>
      </c>
      <c r="AZ689" s="1" t="str">
        <f>IF(AY689="","",VLOOKUP(AY689,評価表!$B$2:$C$15,2))</f>
        <v/>
      </c>
      <c r="BA689" s="28" t="s">
        <v>1634</v>
      </c>
      <c r="BB689" s="1" t="str">
        <f>IF(BA689="","",VLOOKUP(BA689,評価表!$B$2:$C$15,2))</f>
        <v/>
      </c>
      <c r="BC689" s="28" t="s">
        <v>1634</v>
      </c>
      <c r="BD689" s="1" t="str">
        <f>IF(BC689="","",VLOOKUP(BC689,評価表!$B$2:$C$15,2))</f>
        <v/>
      </c>
      <c r="BE689" s="28" t="s">
        <v>1634</v>
      </c>
      <c r="BF689" s="1" t="str">
        <f>IF(BE689="","",VLOOKUP(BE689,評価表!$B$2:$C$15,2))</f>
        <v/>
      </c>
      <c r="BG689" s="57"/>
      <c r="BH689" s="1"/>
      <c r="BI689" s="1"/>
      <c r="BJ689" s="1"/>
      <c r="BK689" s="98">
        <f>MAX(L689:BJ689)</f>
        <v>13.44</v>
      </c>
      <c r="BL689" s="98">
        <f>MIN(L689:BK689)</f>
        <v>13.44</v>
      </c>
      <c r="BM689" s="81" t="str">
        <f>IF(BL689="","",VLOOKUP(BL689,評価表!$B$3:$C$15,2))</f>
        <v>☆１</v>
      </c>
      <c r="BN689" s="98">
        <f>BK689-BL689</f>
        <v>0</v>
      </c>
      <c r="BO689" s="98" t="str">
        <f>E689</f>
        <v>あいきあやと</v>
      </c>
    </row>
    <row r="690" spans="1:67" ht="20.100000000000001" customHeight="1">
      <c r="A690" s="62">
        <v>89</v>
      </c>
      <c r="B690" s="66" t="s">
        <v>368</v>
      </c>
      <c r="C690" s="65" t="s">
        <v>74</v>
      </c>
      <c r="D690" s="65" t="s">
        <v>142</v>
      </c>
      <c r="E690" s="62" t="s">
        <v>544</v>
      </c>
      <c r="F690" s="62" t="s">
        <v>36</v>
      </c>
      <c r="G690" s="78">
        <v>41797</v>
      </c>
      <c r="H690" s="62">
        <f ca="1">DATEDIF($G690,TODAY(),"Y")</f>
        <v>10</v>
      </c>
      <c r="I690" s="82" t="str">
        <f ca="1">CHOOSE(DATEDIF(G690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小4</v>
      </c>
      <c r="J690" s="62"/>
      <c r="K690" s="70" t="s">
        <v>112</v>
      </c>
      <c r="L690" s="1"/>
      <c r="M690" s="28" t="s">
        <v>1634</v>
      </c>
      <c r="N690" s="1">
        <v>13.84</v>
      </c>
      <c r="O690" s="28" t="s">
        <v>44</v>
      </c>
      <c r="P690" s="1"/>
      <c r="Q690" s="28" t="s">
        <v>1634</v>
      </c>
      <c r="R690" s="37"/>
      <c r="S690" s="1"/>
      <c r="T690" s="28" t="s">
        <v>1634</v>
      </c>
      <c r="U690" s="1"/>
      <c r="V690" s="28" t="s">
        <v>1634</v>
      </c>
      <c r="W690" s="1"/>
      <c r="X690" s="28" t="s">
        <v>1634</v>
      </c>
      <c r="Y690" s="1"/>
      <c r="Z690" s="28" t="s">
        <v>1634</v>
      </c>
      <c r="AA690" s="1"/>
      <c r="AB690" s="28" t="s">
        <v>1634</v>
      </c>
      <c r="AC690" s="37"/>
      <c r="AD690" s="1"/>
      <c r="AE690" s="28" t="s">
        <v>1634</v>
      </c>
      <c r="AF690" s="1"/>
      <c r="AG690" s="28" t="s">
        <v>1634</v>
      </c>
      <c r="AH690" s="1"/>
      <c r="AI690" s="28" t="s">
        <v>1634</v>
      </c>
      <c r="AJ690" s="1"/>
      <c r="AK690" s="28" t="s">
        <v>1634</v>
      </c>
      <c r="AL690" s="1"/>
      <c r="AM690" s="28" t="s">
        <v>1634</v>
      </c>
      <c r="AN690" s="37"/>
      <c r="AO690" s="36"/>
      <c r="AP690" s="28" t="s">
        <v>1634</v>
      </c>
      <c r="AQ690" s="36"/>
      <c r="AR690" s="28" t="s">
        <v>1634</v>
      </c>
      <c r="AS690" s="36" t="str">
        <f>IF(AR690="","",VLOOKUP(AR690,評価表!$B$2:$C$15,2))</f>
        <v/>
      </c>
      <c r="AT690" s="28" t="s">
        <v>1634</v>
      </c>
      <c r="AU690" s="36" t="str">
        <f>IF(AT690="","",VLOOKUP(AT690,評価表!$B$2:$C$15,2))</f>
        <v/>
      </c>
      <c r="AV690" s="28" t="s">
        <v>1634</v>
      </c>
      <c r="AW690" s="37"/>
      <c r="AX690" s="36" t="str">
        <f>IF(AV690="","",VLOOKUP(AV690,評価表!$B$2:$C$15,2))</f>
        <v/>
      </c>
      <c r="AY690" s="28" t="s">
        <v>1634</v>
      </c>
      <c r="AZ690" s="36" t="str">
        <f>IF(AY690="","",VLOOKUP(AY690,評価表!$B$2:$C$15,2))</f>
        <v/>
      </c>
      <c r="BA690" s="28" t="s">
        <v>1634</v>
      </c>
      <c r="BB690" s="36" t="str">
        <f>IF(BA690="","",VLOOKUP(BA690,評価表!$B$2:$C$15,2))</f>
        <v/>
      </c>
      <c r="BC690" s="28" t="s">
        <v>1634</v>
      </c>
      <c r="BD690" s="36" t="str">
        <f>IF(BC690="","",VLOOKUP(BC690,評価表!$B$2:$C$15,2))</f>
        <v/>
      </c>
      <c r="BE690" s="28" t="s">
        <v>1634</v>
      </c>
      <c r="BF690" s="36" t="str">
        <f>IF(BE690="","",VLOOKUP(BE690,評価表!$B$2:$C$15,2))</f>
        <v/>
      </c>
      <c r="BG690" s="37"/>
      <c r="BH690" s="36"/>
      <c r="BI690" s="36"/>
      <c r="BJ690" s="36"/>
      <c r="BK690" s="98">
        <f>MAX(L690:BJ690)</f>
        <v>13.84</v>
      </c>
      <c r="BL690" s="98">
        <f>MIN(L690:BK690)</f>
        <v>13.84</v>
      </c>
      <c r="BM690" s="81" t="str">
        <f>IF(BL690="","",VLOOKUP(BL690,評価表!$B$3:$C$15,2))</f>
        <v>☆１</v>
      </c>
      <c r="BN690" s="98">
        <f>BK690-BL690</f>
        <v>0</v>
      </c>
      <c r="BO690" s="98" t="str">
        <f>E690</f>
        <v>こじましゅか</v>
      </c>
    </row>
    <row r="691" spans="1:67" ht="20.100000000000001" customHeight="1">
      <c r="A691" s="62">
        <v>10027</v>
      </c>
      <c r="B691" s="73" t="s">
        <v>1781</v>
      </c>
      <c r="C691" s="74"/>
      <c r="D691" s="80"/>
      <c r="E691" s="62" t="s">
        <v>1814</v>
      </c>
      <c r="F691" s="98" t="s">
        <v>36</v>
      </c>
      <c r="G691" s="99"/>
      <c r="H691" s="98"/>
      <c r="I691" s="98"/>
      <c r="J691" s="98"/>
      <c r="K691" s="69"/>
      <c r="L691" s="1"/>
      <c r="M691" s="28" t="str">
        <f>IF(L691="","",VLOOKUP(L691,評価表!$B$2:$C$15,2))</f>
        <v/>
      </c>
      <c r="N691" s="1"/>
      <c r="O691" s="28" t="s">
        <v>1634</v>
      </c>
      <c r="P691" s="1"/>
      <c r="Q691" s="28" t="s">
        <v>1634</v>
      </c>
      <c r="R691" s="57"/>
      <c r="S691" s="1"/>
      <c r="T691" s="28" t="s">
        <v>1634</v>
      </c>
      <c r="U691" s="1"/>
      <c r="V691" s="28" t="s">
        <v>1634</v>
      </c>
      <c r="W691" s="1"/>
      <c r="X691" s="28" t="s">
        <v>1634</v>
      </c>
      <c r="Y691" s="1"/>
      <c r="Z691" s="28" t="s">
        <v>1634</v>
      </c>
      <c r="AA691" s="1"/>
      <c r="AB691" s="28" t="s">
        <v>1634</v>
      </c>
      <c r="AC691" s="57" t="s">
        <v>112</v>
      </c>
      <c r="AD691" s="1"/>
      <c r="AE691" s="28" t="s">
        <v>1634</v>
      </c>
      <c r="AF691" s="1">
        <v>14.18</v>
      </c>
      <c r="AG691" s="28" t="s">
        <v>44</v>
      </c>
      <c r="AH691" s="1"/>
      <c r="AI691" s="28" t="s">
        <v>1634</v>
      </c>
      <c r="AJ691" s="1"/>
      <c r="AK691" s="28" t="s">
        <v>1634</v>
      </c>
      <c r="AL691" s="1"/>
      <c r="AM691" s="28" t="s">
        <v>1634</v>
      </c>
      <c r="AN691" s="57"/>
      <c r="AO691" s="1"/>
      <c r="AP691" s="28" t="s">
        <v>1634</v>
      </c>
      <c r="AQ691" s="1"/>
      <c r="AR691" s="28" t="s">
        <v>1634</v>
      </c>
      <c r="AS691" s="1" t="str">
        <f>IF(AR691="","",VLOOKUP(AR691,評価表!$B$2:$C$15,2))</f>
        <v/>
      </c>
      <c r="AT691" s="28" t="s">
        <v>1634</v>
      </c>
      <c r="AU691" s="1" t="str">
        <f>IF(AT691="","",VLOOKUP(AT691,評価表!$B$2:$C$15,2))</f>
        <v/>
      </c>
      <c r="AV691" s="28" t="s">
        <v>1634</v>
      </c>
      <c r="AW691" s="57"/>
      <c r="AX691" s="1"/>
      <c r="AY691" s="28" t="s">
        <v>1634</v>
      </c>
      <c r="AZ691" s="1" t="str">
        <f>IF(AY691="","",VLOOKUP(AY691,評価表!$B$2:$C$15,2))</f>
        <v/>
      </c>
      <c r="BA691" s="28" t="s">
        <v>1634</v>
      </c>
      <c r="BB691" s="1" t="str">
        <f>IF(BA691="","",VLOOKUP(BA691,評価表!$B$2:$C$15,2))</f>
        <v/>
      </c>
      <c r="BC691" s="28" t="s">
        <v>1634</v>
      </c>
      <c r="BD691" s="1" t="str">
        <f>IF(BC691="","",VLOOKUP(BC691,評価表!$B$2:$C$15,2))</f>
        <v/>
      </c>
      <c r="BE691" s="28" t="s">
        <v>1634</v>
      </c>
      <c r="BF691" s="1" t="str">
        <f>IF(BE691="","",VLOOKUP(BE691,評価表!$B$2:$C$15,2))</f>
        <v/>
      </c>
      <c r="BG691" s="57"/>
      <c r="BH691" s="1"/>
      <c r="BI691" s="1"/>
      <c r="BJ691" s="1"/>
      <c r="BK691" s="98">
        <f>MAX(L691:BJ691)</f>
        <v>14.18</v>
      </c>
      <c r="BL691" s="98">
        <f>MIN(L691:BK691)</f>
        <v>14.18</v>
      </c>
      <c r="BM691" s="81" t="str">
        <f>IF(BL691="","",VLOOKUP(BL691,評価表!$B$3:$C$15,2))</f>
        <v>☆１</v>
      </c>
      <c r="BN691" s="98">
        <f>BK691-BL691</f>
        <v>0</v>
      </c>
      <c r="BO691" s="98" t="str">
        <f>E691</f>
        <v>よしざ　らん</v>
      </c>
    </row>
    <row r="692" spans="1:67" ht="20.100000000000001" customHeight="1">
      <c r="A692" s="62">
        <v>312</v>
      </c>
      <c r="B692" s="73" t="s">
        <v>1017</v>
      </c>
      <c r="C692" s="65" t="s">
        <v>1018</v>
      </c>
      <c r="D692" s="80" t="s">
        <v>142</v>
      </c>
      <c r="E692" s="62" t="s">
        <v>1019</v>
      </c>
      <c r="F692" s="62" t="s">
        <v>32</v>
      </c>
      <c r="G692" s="78">
        <v>42790</v>
      </c>
      <c r="H692" s="74">
        <f ca="1">DATEDIF($G692,TODAY(),"Y")</f>
        <v>7</v>
      </c>
      <c r="I692" s="82" t="str">
        <f ca="1">CHOOSE(DATEDIF(G692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小2</v>
      </c>
      <c r="J692" s="62"/>
      <c r="K692" s="69"/>
      <c r="L692" s="1"/>
      <c r="M692" s="28" t="str">
        <f>IF(L692="","",VLOOKUP(L692,評価表!$B$2:$C$15,2))</f>
        <v/>
      </c>
      <c r="N692" s="1"/>
      <c r="O692" s="28" t="s">
        <v>1634</v>
      </c>
      <c r="P692" s="1"/>
      <c r="Q692" s="28" t="s">
        <v>1634</v>
      </c>
      <c r="R692" s="57"/>
      <c r="S692" s="1"/>
      <c r="T692" s="28" t="s">
        <v>1634</v>
      </c>
      <c r="U692" s="1"/>
      <c r="V692" s="28" t="s">
        <v>1634</v>
      </c>
      <c r="W692" s="1"/>
      <c r="X692" s="28" t="s">
        <v>1634</v>
      </c>
      <c r="Y692" s="1"/>
      <c r="Z692" s="28" t="s">
        <v>1634</v>
      </c>
      <c r="AA692" s="1"/>
      <c r="AB692" s="28" t="s">
        <v>1634</v>
      </c>
      <c r="AC692" s="57" t="s">
        <v>112</v>
      </c>
      <c r="AD692" s="1"/>
      <c r="AE692" s="28" t="s">
        <v>1634</v>
      </c>
      <c r="AF692" s="1">
        <v>14.6</v>
      </c>
      <c r="AG692" s="28" t="s">
        <v>44</v>
      </c>
      <c r="AH692" s="1"/>
      <c r="AI692" s="28" t="s">
        <v>1634</v>
      </c>
      <c r="AJ692" s="1"/>
      <c r="AK692" s="28" t="s">
        <v>1634</v>
      </c>
      <c r="AL692" s="1"/>
      <c r="AM692" s="28" t="s">
        <v>1634</v>
      </c>
      <c r="AN692" s="57"/>
      <c r="AO692" s="1"/>
      <c r="AP692" s="28" t="s">
        <v>1634</v>
      </c>
      <c r="AQ692" s="1"/>
      <c r="AR692" s="28" t="s">
        <v>1634</v>
      </c>
      <c r="AS692" s="1" t="str">
        <f>IF(AR692="","",VLOOKUP(AR692,評価表!$B$2:$C$15,2))</f>
        <v/>
      </c>
      <c r="AT692" s="28" t="s">
        <v>1634</v>
      </c>
      <c r="AU692" s="1" t="str">
        <f>IF(AT692="","",VLOOKUP(AT692,評価表!$B$2:$C$15,2))</f>
        <v/>
      </c>
      <c r="AV692" s="28" t="s">
        <v>1634</v>
      </c>
      <c r="AW692" s="57"/>
      <c r="AX692" s="1"/>
      <c r="AY692" s="28" t="s">
        <v>1634</v>
      </c>
      <c r="AZ692" s="1" t="str">
        <f>IF(AY692="","",VLOOKUP(AY692,評価表!$B$2:$C$15,2))</f>
        <v/>
      </c>
      <c r="BA692" s="28" t="s">
        <v>1634</v>
      </c>
      <c r="BB692" s="1" t="str">
        <f>IF(BA692="","",VLOOKUP(BA692,評価表!$B$2:$C$15,2))</f>
        <v/>
      </c>
      <c r="BC692" s="28" t="s">
        <v>1634</v>
      </c>
      <c r="BD692" s="1" t="str">
        <f>IF(BC692="","",VLOOKUP(BC692,評価表!$B$2:$C$15,2))</f>
        <v/>
      </c>
      <c r="BE692" s="28" t="s">
        <v>1634</v>
      </c>
      <c r="BF692" s="1" t="str">
        <f>IF(BE692="","",VLOOKUP(BE692,評価表!$B$2:$C$15,2))</f>
        <v/>
      </c>
      <c r="BG692" s="57"/>
      <c r="BH692" s="1"/>
      <c r="BI692" s="1"/>
      <c r="BJ692" s="1"/>
      <c r="BK692" s="98">
        <f>MAX(L692:BJ692)</f>
        <v>14.6</v>
      </c>
      <c r="BL692" s="98">
        <f>MIN(L692:BK692)</f>
        <v>14.6</v>
      </c>
      <c r="BM692" s="81" t="str">
        <f>IF(BL692="","",VLOOKUP(BL692,評価表!$B$3:$C$15,2))</f>
        <v>☆１</v>
      </c>
      <c r="BN692" s="98">
        <f>BK692-BL692</f>
        <v>0</v>
      </c>
      <c r="BO692" s="98" t="str">
        <f>E692</f>
        <v>ほりたくま</v>
      </c>
    </row>
    <row r="693" spans="1:67" ht="20.100000000000001" customHeight="1">
      <c r="A693" s="62">
        <v>10015</v>
      </c>
      <c r="B693" s="73" t="s">
        <v>1781</v>
      </c>
      <c r="C693" s="74"/>
      <c r="D693" s="80"/>
      <c r="E693" s="62" t="s">
        <v>1797</v>
      </c>
      <c r="F693" s="98" t="s">
        <v>32</v>
      </c>
      <c r="G693" s="99"/>
      <c r="H693" s="98"/>
      <c r="I693" s="98"/>
      <c r="J693" s="98"/>
      <c r="K693" s="69"/>
      <c r="L693" s="1"/>
      <c r="M693" s="28" t="str">
        <f>IF(L693="","",VLOOKUP(L693,評価表!$B$2:$C$15,2))</f>
        <v/>
      </c>
      <c r="N693" s="1"/>
      <c r="O693" s="28" t="s">
        <v>1634</v>
      </c>
      <c r="P693" s="1"/>
      <c r="Q693" s="28" t="s">
        <v>1634</v>
      </c>
      <c r="R693" s="57" t="s">
        <v>130</v>
      </c>
      <c r="S693" s="1"/>
      <c r="T693" s="28" t="s">
        <v>1634</v>
      </c>
      <c r="U693" s="1"/>
      <c r="V693" s="28" t="s">
        <v>1634</v>
      </c>
      <c r="W693" s="1"/>
      <c r="X693" s="28" t="s">
        <v>1634</v>
      </c>
      <c r="Y693" s="1"/>
      <c r="Z693" s="28" t="s">
        <v>1634</v>
      </c>
      <c r="AA693" s="1">
        <v>14.7</v>
      </c>
      <c r="AB693" s="28" t="s">
        <v>44</v>
      </c>
      <c r="AC693" s="57"/>
      <c r="AD693" s="1"/>
      <c r="AE693" s="28" t="s">
        <v>1634</v>
      </c>
      <c r="AF693" s="1"/>
      <c r="AG693" s="28" t="s">
        <v>1634</v>
      </c>
      <c r="AH693" s="1"/>
      <c r="AI693" s="28" t="s">
        <v>1634</v>
      </c>
      <c r="AJ693" s="1"/>
      <c r="AK693" s="28" t="s">
        <v>1634</v>
      </c>
      <c r="AL693" s="1"/>
      <c r="AM693" s="28" t="s">
        <v>1634</v>
      </c>
      <c r="AN693" s="57"/>
      <c r="AO693" s="1"/>
      <c r="AP693" s="28" t="s">
        <v>1634</v>
      </c>
      <c r="AQ693" s="1"/>
      <c r="AR693" s="28" t="s">
        <v>1634</v>
      </c>
      <c r="AS693" s="1" t="str">
        <f>IF(AR693="","",VLOOKUP(AR693,評価表!$B$2:$C$15,2))</f>
        <v/>
      </c>
      <c r="AT693" s="28" t="s">
        <v>1634</v>
      </c>
      <c r="AU693" s="1" t="str">
        <f>IF(AT693="","",VLOOKUP(AT693,評価表!$B$2:$C$15,2))</f>
        <v/>
      </c>
      <c r="AV693" s="28" t="s">
        <v>1634</v>
      </c>
      <c r="AW693" s="57"/>
      <c r="AX693" s="1"/>
      <c r="AY693" s="28" t="s">
        <v>1634</v>
      </c>
      <c r="AZ693" s="1" t="str">
        <f>IF(AY693="","",VLOOKUP(AY693,評価表!$B$2:$C$15,2))</f>
        <v/>
      </c>
      <c r="BA693" s="28" t="s">
        <v>1634</v>
      </c>
      <c r="BB693" s="1" t="str">
        <f>IF(BA693="","",VLOOKUP(BA693,評価表!$B$2:$C$15,2))</f>
        <v/>
      </c>
      <c r="BC693" s="28" t="s">
        <v>1634</v>
      </c>
      <c r="BD693" s="1" t="str">
        <f>IF(BC693="","",VLOOKUP(BC693,評価表!$B$2:$C$15,2))</f>
        <v/>
      </c>
      <c r="BE693" s="28" t="s">
        <v>1634</v>
      </c>
      <c r="BF693" s="1" t="str">
        <f>IF(BE693="","",VLOOKUP(BE693,評価表!$B$2:$C$15,2))</f>
        <v/>
      </c>
      <c r="BG693" s="57"/>
      <c r="BH693" s="1"/>
      <c r="BI693" s="1"/>
      <c r="BJ693" s="1"/>
      <c r="BK693" s="98">
        <f>MAX(L693:BJ693)</f>
        <v>14.7</v>
      </c>
      <c r="BL693" s="98">
        <f>MIN(L693:BK693)</f>
        <v>14.7</v>
      </c>
      <c r="BM693" s="81" t="str">
        <f>IF(BL693="","",VLOOKUP(BL693,評価表!$B$3:$C$15,2))</f>
        <v>☆１</v>
      </c>
      <c r="BN693" s="98">
        <f>BK693-BL693</f>
        <v>0</v>
      </c>
      <c r="BO693" s="98" t="str">
        <f>E693</f>
        <v>あんじょう　はるき</v>
      </c>
    </row>
    <row r="694" spans="1:67" ht="20.100000000000001" customHeight="1">
      <c r="A694" s="62">
        <v>610</v>
      </c>
      <c r="B694" s="73" t="s">
        <v>1848</v>
      </c>
      <c r="C694" s="65" t="s">
        <v>1849</v>
      </c>
      <c r="D694" s="62" t="s">
        <v>142</v>
      </c>
      <c r="E694" s="62" t="s">
        <v>1850</v>
      </c>
      <c r="F694" s="62" t="s">
        <v>36</v>
      </c>
      <c r="G694" s="84">
        <v>44135</v>
      </c>
      <c r="H694" s="74">
        <f ca="1">DATEDIF($G694,TODAY(),"Y")</f>
        <v>3</v>
      </c>
      <c r="I694" s="82" t="str">
        <f ca="1">CHOOSE(DATEDIF(G694,DATE(YEAR(TODAY())-(MONTH(TODAY())&lt;=3)*1,4,1),"Y")-2,"年少","年中","年長","小１","小2","小3","小4","小5","小6","中1","中2","中3","高1","高2","高3","大1","大2","大3","大4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,"一般")</f>
        <v>年少</v>
      </c>
      <c r="J694" s="80"/>
      <c r="K694" s="70"/>
      <c r="L694" s="1"/>
      <c r="M694" s="28"/>
      <c r="N694" s="1"/>
      <c r="O694" s="28"/>
      <c r="P694" s="1"/>
      <c r="Q694" s="28"/>
      <c r="R694" s="37"/>
      <c r="S694" s="1"/>
      <c r="T694" s="28"/>
      <c r="U694" s="1"/>
      <c r="V694" s="28"/>
      <c r="W694" s="1"/>
      <c r="X694" s="28"/>
      <c r="Y694" s="1"/>
      <c r="Z694" s="28"/>
      <c r="AA694" s="1"/>
      <c r="AB694" s="28"/>
      <c r="AC694" s="37"/>
      <c r="AD694" s="1"/>
      <c r="AE694" s="28"/>
      <c r="AF694" s="1"/>
      <c r="AG694" s="28"/>
      <c r="AH694" s="1"/>
      <c r="AI694" s="28"/>
      <c r="AJ694" s="1"/>
      <c r="AK694" s="28"/>
      <c r="AL694" s="1"/>
      <c r="AM694" s="28"/>
      <c r="AN694" s="57"/>
      <c r="AO694" s="1"/>
      <c r="AP694" s="28"/>
      <c r="AQ694" s="36"/>
      <c r="AR694" s="28"/>
      <c r="AS694" s="1"/>
      <c r="AT694" s="28"/>
      <c r="AU694" s="1"/>
      <c r="AV694" s="28"/>
      <c r="AW694" s="37" t="s">
        <v>1816</v>
      </c>
      <c r="AX694" s="1"/>
      <c r="AY694" s="1">
        <v>15.13</v>
      </c>
      <c r="AZ694" s="1">
        <v>15.13</v>
      </c>
      <c r="BA694" s="28"/>
      <c r="BB694" s="1"/>
      <c r="BC694" s="28"/>
      <c r="BD694" s="1"/>
      <c r="BE694" s="28"/>
      <c r="BF694" s="1"/>
      <c r="BG694" s="37" t="s">
        <v>1928</v>
      </c>
      <c r="BH694" s="1">
        <v>14.72</v>
      </c>
      <c r="BI694" s="1"/>
      <c r="BJ694" s="1"/>
      <c r="BK694" s="98">
        <f>MAX(L694:BJ694)</f>
        <v>15.13</v>
      </c>
      <c r="BL694" s="98">
        <f>MIN(L694:BK694)</f>
        <v>14.72</v>
      </c>
      <c r="BM694" s="81" t="str">
        <f>IF(BL694="","",VLOOKUP(BL694,評価表!$B$3:$C$15,2))</f>
        <v>☆１</v>
      </c>
      <c r="BN694" s="98">
        <f>BK694-BL694</f>
        <v>0.41000000000000014</v>
      </c>
      <c r="BO694" s="98" t="str">
        <f>E694</f>
        <v>ちば　あやみ</v>
      </c>
    </row>
    <row r="695" spans="1:67" ht="20.100000000000001" customHeight="1">
      <c r="A695" s="62">
        <v>10028</v>
      </c>
      <c r="B695" s="73" t="s">
        <v>1781</v>
      </c>
      <c r="C695" s="74"/>
      <c r="D695" s="80"/>
      <c r="E695" s="62" t="s">
        <v>1815</v>
      </c>
      <c r="F695" s="98" t="s">
        <v>32</v>
      </c>
      <c r="G695" s="99"/>
      <c r="H695" s="98"/>
      <c r="I695" s="98"/>
      <c r="J695" s="98"/>
      <c r="K695" s="69"/>
      <c r="L695" s="1"/>
      <c r="M695" s="28" t="str">
        <f>IF(L695="","",VLOOKUP(L695,評価表!$B$2:$C$15,2))</f>
        <v/>
      </c>
      <c r="N695" s="1"/>
      <c r="O695" s="28" t="s">
        <v>1634</v>
      </c>
      <c r="P695" s="1"/>
      <c r="Q695" s="28" t="s">
        <v>1634</v>
      </c>
      <c r="R695" s="57"/>
      <c r="S695" s="1"/>
      <c r="T695" s="28" t="s">
        <v>1634</v>
      </c>
      <c r="U695" s="1"/>
      <c r="V695" s="28" t="s">
        <v>1634</v>
      </c>
      <c r="W695" s="1"/>
      <c r="X695" s="28" t="s">
        <v>1634</v>
      </c>
      <c r="Y695" s="1"/>
      <c r="Z695" s="28" t="s">
        <v>1634</v>
      </c>
      <c r="AA695" s="1"/>
      <c r="AB695" s="28" t="s">
        <v>1634</v>
      </c>
      <c r="AC695" s="57" t="s">
        <v>112</v>
      </c>
      <c r="AD695" s="1"/>
      <c r="AE695" s="28" t="s">
        <v>1634</v>
      </c>
      <c r="AF695" s="1">
        <v>14.83</v>
      </c>
      <c r="AG695" s="28" t="s">
        <v>44</v>
      </c>
      <c r="AH695" s="1"/>
      <c r="AI695" s="28" t="s">
        <v>1634</v>
      </c>
      <c r="AJ695" s="1"/>
      <c r="AK695" s="28" t="s">
        <v>1634</v>
      </c>
      <c r="AL695" s="1"/>
      <c r="AM695" s="28" t="s">
        <v>1634</v>
      </c>
      <c r="AN695" s="57"/>
      <c r="AO695" s="1"/>
      <c r="AP695" s="28" t="s">
        <v>1634</v>
      </c>
      <c r="AQ695" s="1"/>
      <c r="AR695" s="28" t="s">
        <v>1634</v>
      </c>
      <c r="AS695" s="1" t="str">
        <f>IF(AR695="","",VLOOKUP(AR695,評価表!$B$2:$C$15,2))</f>
        <v/>
      </c>
      <c r="AT695" s="28" t="s">
        <v>1634</v>
      </c>
      <c r="AU695" s="1" t="str">
        <f>IF(AT695="","",VLOOKUP(AT695,評価表!$B$2:$C$15,2))</f>
        <v/>
      </c>
      <c r="AV695" s="28" t="s">
        <v>1634</v>
      </c>
      <c r="AW695" s="57"/>
      <c r="AX695" s="1"/>
      <c r="AY695" s="28" t="s">
        <v>1634</v>
      </c>
      <c r="AZ695" s="1" t="str">
        <f>IF(AY695="","",VLOOKUP(AY695,評価表!$B$2:$C$15,2))</f>
        <v/>
      </c>
      <c r="BA695" s="28" t="s">
        <v>1634</v>
      </c>
      <c r="BB695" s="1" t="str">
        <f>IF(BA695="","",VLOOKUP(BA695,評価表!$B$2:$C$15,2))</f>
        <v/>
      </c>
      <c r="BC695" s="28" t="s">
        <v>1634</v>
      </c>
      <c r="BD695" s="1" t="str">
        <f>IF(BC695="","",VLOOKUP(BC695,評価表!$B$2:$C$15,2))</f>
        <v/>
      </c>
      <c r="BE695" s="28" t="s">
        <v>1634</v>
      </c>
      <c r="BF695" s="1" t="str">
        <f>IF(BE695="","",VLOOKUP(BE695,評価表!$B$2:$C$15,2))</f>
        <v/>
      </c>
      <c r="BG695" s="57"/>
      <c r="BH695" s="1"/>
      <c r="BI695" s="1"/>
      <c r="BJ695" s="1"/>
      <c r="BK695" s="98">
        <f>MAX(L695:BJ695)</f>
        <v>14.83</v>
      </c>
      <c r="BL695" s="98">
        <f>MIN(L695:BK695)</f>
        <v>14.83</v>
      </c>
      <c r="BM695" s="81" t="str">
        <f>IF(BL695="","",VLOOKUP(BL695,評価表!$B$3:$C$15,2))</f>
        <v>☆１</v>
      </c>
      <c r="BN695" s="98">
        <f>BK695-BL695</f>
        <v>0</v>
      </c>
      <c r="BO695" s="98" t="str">
        <f>E695</f>
        <v>おぞえこうた</v>
      </c>
    </row>
    <row r="696" spans="1:67" ht="20.100000000000001" hidden="1" customHeight="1">
      <c r="A696" s="62">
        <v>10046</v>
      </c>
      <c r="B696" s="73" t="s">
        <v>1781</v>
      </c>
      <c r="C696" s="74"/>
      <c r="D696" s="80"/>
      <c r="E696" s="62"/>
      <c r="F696" s="98" t="s">
        <v>29</v>
      </c>
      <c r="G696" s="99">
        <v>42209</v>
      </c>
      <c r="H696" s="98">
        <v>8</v>
      </c>
      <c r="I696" s="98"/>
      <c r="J696" s="98"/>
      <c r="K696" s="70"/>
      <c r="L696" s="1"/>
      <c r="M696" s="28"/>
      <c r="N696" s="1"/>
      <c r="O696" s="28"/>
      <c r="P696" s="1"/>
      <c r="Q696" s="28"/>
      <c r="R696" s="37"/>
      <c r="S696" s="1"/>
      <c r="T696" s="28"/>
      <c r="U696" s="1"/>
      <c r="V696" s="28"/>
      <c r="W696" s="1"/>
      <c r="X696" s="28"/>
      <c r="Y696" s="1"/>
      <c r="Z696" s="28"/>
      <c r="AA696" s="1"/>
      <c r="AB696" s="28"/>
      <c r="AC696" s="37"/>
      <c r="AD696" s="1"/>
      <c r="AE696" s="28"/>
      <c r="AF696" s="1"/>
      <c r="AG696" s="28"/>
      <c r="AH696" s="1"/>
      <c r="AI696" s="28"/>
      <c r="AJ696" s="1"/>
      <c r="AK696" s="28"/>
      <c r="AL696" s="1"/>
      <c r="AM696" s="28"/>
      <c r="AN696" s="57"/>
      <c r="AO696" s="1"/>
      <c r="AP696" s="28"/>
      <c r="AQ696" s="36"/>
      <c r="AR696" s="28"/>
      <c r="AS696" s="1"/>
      <c r="AT696" s="28"/>
      <c r="AU696" s="1"/>
      <c r="AV696" s="28"/>
      <c r="AW696" s="37"/>
      <c r="AX696" s="1"/>
      <c r="AY696" s="28"/>
      <c r="AZ696" s="1"/>
      <c r="BA696" s="28"/>
      <c r="BB696" s="1"/>
      <c r="BC696" s="28"/>
      <c r="BD696" s="1"/>
      <c r="BE696" s="28"/>
      <c r="BF696" s="1"/>
      <c r="BG696" s="37"/>
      <c r="BH696" s="1"/>
      <c r="BI696" s="1"/>
      <c r="BJ696" s="1"/>
      <c r="BK696" s="98">
        <f>MAX(L696:BJ696)</f>
        <v>0</v>
      </c>
      <c r="BL696" s="98">
        <f>MIN(L696:BK696)</f>
        <v>0</v>
      </c>
      <c r="BM696" s="81" t="e">
        <f>IF(BL696="","",VLOOKUP(BL696,評価表!$B$3:$C$15,2))</f>
        <v>#N/A</v>
      </c>
      <c r="BN696" s="98">
        <f>BK696-BL696</f>
        <v>0</v>
      </c>
      <c r="BO696" s="98">
        <f>E696</f>
        <v>0</v>
      </c>
    </row>
    <row r="697" spans="1:67" ht="20.100000000000001" hidden="1" customHeight="1">
      <c r="A697" s="62">
        <v>10047</v>
      </c>
      <c r="B697" s="73" t="s">
        <v>1781</v>
      </c>
      <c r="C697" s="74"/>
      <c r="D697" s="80"/>
      <c r="E697" s="62"/>
      <c r="F697" s="98"/>
      <c r="G697" s="99"/>
      <c r="H697" s="98"/>
      <c r="I697" s="98"/>
      <c r="J697" s="98"/>
      <c r="K697" s="70"/>
      <c r="L697" s="1"/>
      <c r="M697" s="28"/>
      <c r="N697" s="1"/>
      <c r="O697" s="28"/>
      <c r="P697" s="1"/>
      <c r="Q697" s="28"/>
      <c r="R697" s="37"/>
      <c r="S697" s="1"/>
      <c r="T697" s="28"/>
      <c r="U697" s="1"/>
      <c r="V697" s="28"/>
      <c r="W697" s="1"/>
      <c r="X697" s="28"/>
      <c r="Y697" s="1"/>
      <c r="Z697" s="28"/>
      <c r="AA697" s="1"/>
      <c r="AB697" s="28"/>
      <c r="AC697" s="37"/>
      <c r="AD697" s="1"/>
      <c r="AE697" s="28"/>
      <c r="AF697" s="1"/>
      <c r="AG697" s="28"/>
      <c r="AH697" s="1"/>
      <c r="AI697" s="28"/>
      <c r="AJ697" s="1"/>
      <c r="AK697" s="28"/>
      <c r="AL697" s="1"/>
      <c r="AM697" s="28"/>
      <c r="AN697" s="57"/>
      <c r="AO697" s="1"/>
      <c r="AP697" s="28"/>
      <c r="AQ697" s="36"/>
      <c r="AR697" s="28"/>
      <c r="AS697" s="1"/>
      <c r="AT697" s="28"/>
      <c r="AU697" s="1"/>
      <c r="AV697" s="28"/>
      <c r="AW697" s="37"/>
      <c r="AX697" s="1"/>
      <c r="AY697" s="28"/>
      <c r="AZ697" s="1"/>
      <c r="BA697" s="28"/>
      <c r="BB697" s="1"/>
      <c r="BC697" s="28"/>
      <c r="BD697" s="1"/>
      <c r="BE697" s="28"/>
      <c r="BF697" s="1"/>
      <c r="BG697" s="37"/>
      <c r="BH697" s="1"/>
      <c r="BI697" s="1"/>
      <c r="BJ697" s="1"/>
      <c r="BK697" s="98">
        <f>MAX(L697:BJ697)</f>
        <v>0</v>
      </c>
      <c r="BL697" s="98">
        <f>MIN(L697:BK697)</f>
        <v>0</v>
      </c>
      <c r="BM697" s="81" t="e">
        <f>IF(BL697="","",VLOOKUP(BL697,評価表!$B$3:$C$15,2))</f>
        <v>#N/A</v>
      </c>
      <c r="BN697" s="98">
        <f>BK697-BL697</f>
        <v>0</v>
      </c>
      <c r="BO697" s="98">
        <f>E697</f>
        <v>0</v>
      </c>
    </row>
    <row r="698" spans="1:67" ht="20.100000000000001" hidden="1" customHeight="1">
      <c r="A698" s="62">
        <v>10048</v>
      </c>
      <c r="B698" s="73" t="s">
        <v>1781</v>
      </c>
      <c r="C698" s="74"/>
      <c r="D698" s="80"/>
      <c r="E698" s="62"/>
      <c r="F698" s="98"/>
      <c r="G698" s="99"/>
      <c r="H698" s="98"/>
      <c r="I698" s="98"/>
      <c r="J698" s="98"/>
      <c r="K698" s="70"/>
      <c r="L698" s="1"/>
      <c r="M698" s="28"/>
      <c r="N698" s="1"/>
      <c r="O698" s="28"/>
      <c r="P698" s="1"/>
      <c r="Q698" s="28"/>
      <c r="R698" s="37"/>
      <c r="S698" s="1"/>
      <c r="T698" s="28"/>
      <c r="U698" s="1"/>
      <c r="V698" s="28"/>
      <c r="W698" s="1"/>
      <c r="X698" s="28"/>
      <c r="Y698" s="1"/>
      <c r="Z698" s="28"/>
      <c r="AA698" s="1"/>
      <c r="AB698" s="28"/>
      <c r="AC698" s="37"/>
      <c r="AD698" s="1"/>
      <c r="AE698" s="28"/>
      <c r="AF698" s="1"/>
      <c r="AG698" s="28"/>
      <c r="AH698" s="1"/>
      <c r="AI698" s="28"/>
      <c r="AJ698" s="1"/>
      <c r="AK698" s="28"/>
      <c r="AL698" s="1"/>
      <c r="AM698" s="28"/>
      <c r="AN698" s="57"/>
      <c r="AO698" s="1"/>
      <c r="AP698" s="28"/>
      <c r="AQ698" s="36"/>
      <c r="AR698" s="28"/>
      <c r="AS698" s="1"/>
      <c r="AT698" s="28"/>
      <c r="AU698" s="1"/>
      <c r="AV698" s="28"/>
      <c r="AW698" s="37"/>
      <c r="AX698" s="1"/>
      <c r="AY698" s="28"/>
      <c r="AZ698" s="1"/>
      <c r="BA698" s="28"/>
      <c r="BB698" s="1"/>
      <c r="BC698" s="28"/>
      <c r="BD698" s="1"/>
      <c r="BE698" s="28"/>
      <c r="BF698" s="1"/>
      <c r="BG698" s="37"/>
      <c r="BH698" s="1"/>
      <c r="BI698" s="1"/>
      <c r="BJ698" s="1"/>
      <c r="BK698" s="98">
        <f>MAX(L698:BJ698)</f>
        <v>0</v>
      </c>
      <c r="BL698" s="98">
        <f>MIN(L698:BK698)</f>
        <v>0</v>
      </c>
      <c r="BM698" s="81" t="e">
        <f>IF(BL698="","",VLOOKUP(BL698,評価表!$B$3:$C$15,2))</f>
        <v>#N/A</v>
      </c>
      <c r="BN698" s="98">
        <f>BK698-BL698</f>
        <v>0</v>
      </c>
      <c r="BO698" s="98">
        <f>E698</f>
        <v>0</v>
      </c>
    </row>
    <row r="699" spans="1:67" ht="20.100000000000001" hidden="1" customHeight="1">
      <c r="A699" s="62">
        <v>10049</v>
      </c>
      <c r="B699" s="73" t="s">
        <v>1781</v>
      </c>
      <c r="C699" s="74"/>
      <c r="D699" s="80"/>
      <c r="E699" s="62"/>
      <c r="F699" s="98"/>
      <c r="G699" s="99"/>
      <c r="H699" s="98"/>
      <c r="I699" s="98"/>
      <c r="J699" s="98"/>
      <c r="K699" s="70"/>
      <c r="L699" s="1"/>
      <c r="M699" s="28"/>
      <c r="N699" s="1"/>
      <c r="O699" s="28"/>
      <c r="P699" s="1"/>
      <c r="Q699" s="28"/>
      <c r="R699" s="37"/>
      <c r="S699" s="1"/>
      <c r="T699" s="28"/>
      <c r="U699" s="1"/>
      <c r="V699" s="28"/>
      <c r="W699" s="1"/>
      <c r="X699" s="28"/>
      <c r="Y699" s="1"/>
      <c r="Z699" s="28"/>
      <c r="AA699" s="1"/>
      <c r="AB699" s="28"/>
      <c r="AC699" s="37"/>
      <c r="AD699" s="1"/>
      <c r="AE699" s="28"/>
      <c r="AF699" s="1"/>
      <c r="AG699" s="28"/>
      <c r="AH699" s="1"/>
      <c r="AI699" s="28"/>
      <c r="AJ699" s="1"/>
      <c r="AK699" s="28"/>
      <c r="AL699" s="1"/>
      <c r="AM699" s="28"/>
      <c r="AN699" s="57"/>
      <c r="AO699" s="1"/>
      <c r="AP699" s="28"/>
      <c r="AQ699" s="36"/>
      <c r="AR699" s="28"/>
      <c r="AS699" s="1"/>
      <c r="AT699" s="28"/>
      <c r="AU699" s="1"/>
      <c r="AV699" s="28"/>
      <c r="AW699" s="37"/>
      <c r="AX699" s="1"/>
      <c r="AY699" s="28"/>
      <c r="AZ699" s="1"/>
      <c r="BA699" s="28"/>
      <c r="BB699" s="1"/>
      <c r="BC699" s="28"/>
      <c r="BD699" s="1"/>
      <c r="BE699" s="28"/>
      <c r="BF699" s="1"/>
      <c r="BG699" s="37"/>
      <c r="BH699" s="1"/>
      <c r="BI699" s="1"/>
      <c r="BJ699" s="1"/>
      <c r="BK699" s="98">
        <f>MAX(L699:BJ699)</f>
        <v>0</v>
      </c>
      <c r="BL699" s="98">
        <f>MIN(L699:BK699)</f>
        <v>0</v>
      </c>
      <c r="BM699" s="81" t="e">
        <f>IF(BL699="","",VLOOKUP(BL699,評価表!$B$3:$C$15,2))</f>
        <v>#N/A</v>
      </c>
      <c r="BN699" s="98">
        <f>BK699-BL699</f>
        <v>0</v>
      </c>
      <c r="BO699" s="98">
        <f>E699</f>
        <v>0</v>
      </c>
    </row>
    <row r="700" spans="1:67" ht="20.100000000000001" hidden="1" customHeight="1">
      <c r="A700" s="62">
        <v>10050</v>
      </c>
      <c r="B700" s="73" t="s">
        <v>1781</v>
      </c>
      <c r="C700" s="74"/>
      <c r="D700" s="80"/>
      <c r="E700" s="62"/>
      <c r="F700" s="98"/>
      <c r="G700" s="99"/>
      <c r="H700" s="98"/>
      <c r="I700" s="98"/>
      <c r="J700" s="98"/>
      <c r="K700" s="70"/>
      <c r="L700" s="1"/>
      <c r="M700" s="28"/>
      <c r="N700" s="1"/>
      <c r="O700" s="28"/>
      <c r="P700" s="1"/>
      <c r="Q700" s="28"/>
      <c r="R700" s="37"/>
      <c r="S700" s="1"/>
      <c r="T700" s="28"/>
      <c r="U700" s="1"/>
      <c r="V700" s="28"/>
      <c r="W700" s="1"/>
      <c r="X700" s="28"/>
      <c r="Y700" s="1"/>
      <c r="Z700" s="28"/>
      <c r="AA700" s="1"/>
      <c r="AB700" s="28"/>
      <c r="AC700" s="37"/>
      <c r="AD700" s="1"/>
      <c r="AE700" s="28"/>
      <c r="AF700" s="1"/>
      <c r="AG700" s="28"/>
      <c r="AH700" s="1"/>
      <c r="AI700" s="28"/>
      <c r="AJ700" s="1"/>
      <c r="AK700" s="28"/>
      <c r="AL700" s="1"/>
      <c r="AM700" s="28"/>
      <c r="AN700" s="57"/>
      <c r="AO700" s="1"/>
      <c r="AP700" s="28"/>
      <c r="AQ700" s="36"/>
      <c r="AR700" s="28"/>
      <c r="AS700" s="1"/>
      <c r="AT700" s="28"/>
      <c r="AU700" s="1"/>
      <c r="AV700" s="28"/>
      <c r="AW700" s="37"/>
      <c r="AX700" s="1"/>
      <c r="AY700" s="28"/>
      <c r="AZ700" s="1"/>
      <c r="BA700" s="28"/>
      <c r="BB700" s="1"/>
      <c r="BC700" s="28"/>
      <c r="BD700" s="1"/>
      <c r="BE700" s="28"/>
      <c r="BF700" s="1"/>
      <c r="BG700" s="37"/>
      <c r="BH700" s="1"/>
      <c r="BI700" s="1"/>
      <c r="BJ700" s="1"/>
      <c r="BK700" s="98">
        <f>MAX(L700:BJ700)</f>
        <v>0</v>
      </c>
      <c r="BL700" s="98">
        <f>MIN(L700:BK700)</f>
        <v>0</v>
      </c>
      <c r="BM700" s="81" t="e">
        <f>IF(BL700="","",VLOOKUP(BL700,評価表!$B$3:$C$15,2))</f>
        <v>#N/A</v>
      </c>
      <c r="BN700" s="98">
        <f>BK700-BL700</f>
        <v>0</v>
      </c>
      <c r="BO700" s="98">
        <f>E700</f>
        <v>0</v>
      </c>
    </row>
    <row r="701" spans="1:67" ht="20.100000000000001" hidden="1" customHeight="1">
      <c r="A701" s="62">
        <v>10051</v>
      </c>
      <c r="B701" s="73" t="s">
        <v>1781</v>
      </c>
      <c r="C701" s="74"/>
      <c r="D701" s="80"/>
      <c r="E701" s="62"/>
      <c r="F701" s="98"/>
      <c r="G701" s="99"/>
      <c r="H701" s="98"/>
      <c r="I701" s="98"/>
      <c r="J701" s="98"/>
      <c r="K701" s="70"/>
      <c r="L701" s="1"/>
      <c r="M701" s="28"/>
      <c r="N701" s="1"/>
      <c r="O701" s="28"/>
      <c r="P701" s="1"/>
      <c r="Q701" s="28"/>
      <c r="R701" s="37"/>
      <c r="S701" s="1"/>
      <c r="T701" s="28"/>
      <c r="U701" s="1"/>
      <c r="V701" s="28"/>
      <c r="W701" s="1"/>
      <c r="X701" s="28"/>
      <c r="Y701" s="1"/>
      <c r="Z701" s="28"/>
      <c r="AA701" s="1"/>
      <c r="AB701" s="28"/>
      <c r="AC701" s="37"/>
      <c r="AD701" s="1"/>
      <c r="AE701" s="28"/>
      <c r="AF701" s="1"/>
      <c r="AG701" s="28"/>
      <c r="AH701" s="1"/>
      <c r="AI701" s="28"/>
      <c r="AJ701" s="1"/>
      <c r="AK701" s="28"/>
      <c r="AL701" s="1"/>
      <c r="AM701" s="28"/>
      <c r="AN701" s="57"/>
      <c r="AO701" s="1"/>
      <c r="AP701" s="28"/>
      <c r="AQ701" s="36"/>
      <c r="AR701" s="28"/>
      <c r="AS701" s="1"/>
      <c r="AT701" s="28"/>
      <c r="AU701" s="1"/>
      <c r="AV701" s="28"/>
      <c r="AW701" s="37"/>
      <c r="AX701" s="1"/>
      <c r="AY701" s="28"/>
      <c r="AZ701" s="1"/>
      <c r="BA701" s="28"/>
      <c r="BB701" s="1"/>
      <c r="BC701" s="28"/>
      <c r="BD701" s="1"/>
      <c r="BE701" s="28"/>
      <c r="BF701" s="1"/>
      <c r="BG701" s="37"/>
      <c r="BH701" s="1"/>
      <c r="BI701" s="1"/>
      <c r="BJ701" s="1"/>
      <c r="BK701" s="98">
        <f>MAX(L701:BJ701)</f>
        <v>0</v>
      </c>
      <c r="BL701" s="98">
        <f>MIN(L701:BK701)</f>
        <v>0</v>
      </c>
      <c r="BM701" s="81" t="e">
        <f>IF(BL701="","",VLOOKUP(BL701,評価表!$B$3:$C$15,2))</f>
        <v>#N/A</v>
      </c>
      <c r="BN701" s="98">
        <f>BK701-BL701</f>
        <v>0</v>
      </c>
      <c r="BO701" s="98">
        <f>E701</f>
        <v>0</v>
      </c>
    </row>
    <row r="702" spans="1:67" ht="20.100000000000001" hidden="1" customHeight="1">
      <c r="A702" s="62">
        <v>10052</v>
      </c>
      <c r="B702" s="73" t="s">
        <v>1781</v>
      </c>
      <c r="C702" s="74"/>
      <c r="D702" s="80"/>
      <c r="E702" s="62"/>
      <c r="F702" s="98"/>
      <c r="G702" s="99"/>
      <c r="H702" s="98"/>
      <c r="I702" s="98"/>
      <c r="J702" s="98"/>
      <c r="K702" s="70"/>
      <c r="L702" s="1"/>
      <c r="M702" s="28"/>
      <c r="N702" s="1"/>
      <c r="O702" s="28"/>
      <c r="P702" s="1"/>
      <c r="Q702" s="28"/>
      <c r="R702" s="37"/>
      <c r="S702" s="1"/>
      <c r="T702" s="28"/>
      <c r="U702" s="1"/>
      <c r="V702" s="28"/>
      <c r="W702" s="1"/>
      <c r="X702" s="28"/>
      <c r="Y702" s="1"/>
      <c r="Z702" s="28"/>
      <c r="AA702" s="1"/>
      <c r="AB702" s="28"/>
      <c r="AC702" s="37"/>
      <c r="AD702" s="1"/>
      <c r="AE702" s="28"/>
      <c r="AF702" s="1"/>
      <c r="AG702" s="28"/>
      <c r="AH702" s="1"/>
      <c r="AI702" s="28"/>
      <c r="AJ702" s="1"/>
      <c r="AK702" s="28"/>
      <c r="AL702" s="1"/>
      <c r="AM702" s="28"/>
      <c r="AN702" s="57"/>
      <c r="AO702" s="1"/>
      <c r="AP702" s="28"/>
      <c r="AQ702" s="36"/>
      <c r="AR702" s="28"/>
      <c r="AS702" s="1"/>
      <c r="AT702" s="28"/>
      <c r="AU702" s="1"/>
      <c r="AV702" s="28"/>
      <c r="AW702" s="37"/>
      <c r="AX702" s="1"/>
      <c r="AY702" s="28"/>
      <c r="AZ702" s="1"/>
      <c r="BA702" s="28"/>
      <c r="BB702" s="1"/>
      <c r="BC702" s="28"/>
      <c r="BD702" s="1"/>
      <c r="BE702" s="28"/>
      <c r="BF702" s="1"/>
      <c r="BG702" s="37"/>
      <c r="BH702" s="1"/>
      <c r="BI702" s="1"/>
      <c r="BJ702" s="1"/>
      <c r="BK702" s="98">
        <f>MAX(L702:BJ702)</f>
        <v>0</v>
      </c>
      <c r="BL702" s="98">
        <f>MIN(L702:BK702)</f>
        <v>0</v>
      </c>
      <c r="BM702" s="81" t="e">
        <f>IF(BL702="","",VLOOKUP(BL702,評価表!$B$3:$C$15,2))</f>
        <v>#N/A</v>
      </c>
      <c r="BN702" s="98">
        <f>BK702-BL702</f>
        <v>0</v>
      </c>
      <c r="BO702" s="98">
        <f>E702</f>
        <v>0</v>
      </c>
    </row>
    <row r="703" spans="1:67" ht="20.100000000000001" hidden="1" customHeight="1">
      <c r="A703" s="62">
        <v>10053</v>
      </c>
      <c r="B703" s="73" t="s">
        <v>1781</v>
      </c>
      <c r="C703" s="74"/>
      <c r="D703" s="80"/>
      <c r="E703" s="62"/>
      <c r="F703" s="98"/>
      <c r="G703" s="99"/>
      <c r="H703" s="98"/>
      <c r="I703" s="98"/>
      <c r="J703" s="98"/>
      <c r="K703" s="70"/>
      <c r="L703" s="1"/>
      <c r="M703" s="28"/>
      <c r="N703" s="1"/>
      <c r="O703" s="28"/>
      <c r="P703" s="1"/>
      <c r="Q703" s="28"/>
      <c r="R703" s="37"/>
      <c r="S703" s="1"/>
      <c r="T703" s="28"/>
      <c r="U703" s="1"/>
      <c r="V703" s="28"/>
      <c r="W703" s="1"/>
      <c r="X703" s="28"/>
      <c r="Y703" s="1"/>
      <c r="Z703" s="28"/>
      <c r="AA703" s="1"/>
      <c r="AB703" s="28"/>
      <c r="AC703" s="37"/>
      <c r="AD703" s="1"/>
      <c r="AE703" s="28"/>
      <c r="AF703" s="1"/>
      <c r="AG703" s="28"/>
      <c r="AH703" s="1"/>
      <c r="AI703" s="28"/>
      <c r="AJ703" s="1"/>
      <c r="AK703" s="28"/>
      <c r="AL703" s="1"/>
      <c r="AM703" s="28"/>
      <c r="AN703" s="57"/>
      <c r="AO703" s="1"/>
      <c r="AP703" s="28"/>
      <c r="AQ703" s="36"/>
      <c r="AR703" s="28"/>
      <c r="AS703" s="1"/>
      <c r="AT703" s="28"/>
      <c r="AU703" s="1"/>
      <c r="AV703" s="28"/>
      <c r="AW703" s="37"/>
      <c r="AX703" s="1"/>
      <c r="AY703" s="28"/>
      <c r="AZ703" s="1"/>
      <c r="BA703" s="28"/>
      <c r="BB703" s="1"/>
      <c r="BC703" s="28"/>
      <c r="BD703" s="1"/>
      <c r="BE703" s="28"/>
      <c r="BF703" s="1"/>
      <c r="BG703" s="37"/>
      <c r="BH703" s="1"/>
      <c r="BI703" s="1"/>
      <c r="BJ703" s="1"/>
      <c r="BK703" s="98">
        <f>MAX(L703:BJ703)</f>
        <v>0</v>
      </c>
      <c r="BL703" s="98">
        <f>MIN(L703:BK703)</f>
        <v>0</v>
      </c>
      <c r="BM703" s="81" t="e">
        <f>IF(BL703="","",VLOOKUP(BL703,評価表!$B$3:$C$15,2))</f>
        <v>#N/A</v>
      </c>
      <c r="BN703" s="98">
        <f>BK703-BL703</f>
        <v>0</v>
      </c>
      <c r="BO703" s="98">
        <f>E703</f>
        <v>0</v>
      </c>
    </row>
    <row r="704" spans="1:67" ht="20.100000000000001" hidden="1" customHeight="1">
      <c r="A704" s="62">
        <v>10054</v>
      </c>
      <c r="B704" s="73" t="s">
        <v>1781</v>
      </c>
      <c r="C704" s="74"/>
      <c r="D704" s="80"/>
      <c r="E704" s="62"/>
      <c r="F704" s="98"/>
      <c r="G704" s="99"/>
      <c r="H704" s="98"/>
      <c r="I704" s="98"/>
      <c r="J704" s="98"/>
      <c r="K704" s="70"/>
      <c r="L704" s="1"/>
      <c r="M704" s="28"/>
      <c r="N704" s="1"/>
      <c r="O704" s="28"/>
      <c r="P704" s="1"/>
      <c r="Q704" s="28"/>
      <c r="R704" s="37"/>
      <c r="S704" s="1"/>
      <c r="T704" s="28"/>
      <c r="U704" s="1"/>
      <c r="V704" s="28"/>
      <c r="W704" s="1"/>
      <c r="X704" s="28"/>
      <c r="Y704" s="1"/>
      <c r="Z704" s="28"/>
      <c r="AA704" s="1"/>
      <c r="AB704" s="28"/>
      <c r="AC704" s="37"/>
      <c r="AD704" s="1"/>
      <c r="AE704" s="28"/>
      <c r="AF704" s="1"/>
      <c r="AG704" s="28"/>
      <c r="AH704" s="1"/>
      <c r="AI704" s="28"/>
      <c r="AJ704" s="1"/>
      <c r="AK704" s="28"/>
      <c r="AL704" s="1"/>
      <c r="AM704" s="28"/>
      <c r="AN704" s="57"/>
      <c r="AO704" s="1"/>
      <c r="AP704" s="28"/>
      <c r="AQ704" s="36"/>
      <c r="AR704" s="28"/>
      <c r="AS704" s="1"/>
      <c r="AT704" s="28"/>
      <c r="AU704" s="1"/>
      <c r="AV704" s="28"/>
      <c r="AW704" s="37"/>
      <c r="AX704" s="1"/>
      <c r="AY704" s="28"/>
      <c r="AZ704" s="1"/>
      <c r="BA704" s="28"/>
      <c r="BB704" s="1"/>
      <c r="BC704" s="28"/>
      <c r="BD704" s="1"/>
      <c r="BE704" s="28"/>
      <c r="BF704" s="1"/>
      <c r="BG704" s="37"/>
      <c r="BH704" s="1"/>
      <c r="BI704" s="1"/>
      <c r="BJ704" s="1"/>
      <c r="BK704" s="98">
        <f>MAX(L704:BJ704)</f>
        <v>0</v>
      </c>
      <c r="BL704" s="98">
        <f>MIN(L704:BK704)</f>
        <v>0</v>
      </c>
      <c r="BM704" s="81" t="e">
        <f>IF(BL704="","",VLOOKUP(BL704,評価表!$B$3:$C$15,2))</f>
        <v>#N/A</v>
      </c>
      <c r="BN704" s="98">
        <f>BK704-BL704</f>
        <v>0</v>
      </c>
      <c r="BO704" s="98">
        <f>E704</f>
        <v>0</v>
      </c>
    </row>
    <row r="705" spans="1:67" ht="20.100000000000001" hidden="1" customHeight="1">
      <c r="A705" s="62">
        <v>10055</v>
      </c>
      <c r="B705" s="73" t="s">
        <v>1781</v>
      </c>
      <c r="C705" s="74"/>
      <c r="D705" s="80"/>
      <c r="E705" s="62"/>
      <c r="F705" s="98"/>
      <c r="G705" s="99"/>
      <c r="H705" s="98"/>
      <c r="I705" s="98"/>
      <c r="J705" s="98"/>
      <c r="K705" s="70"/>
      <c r="L705" s="1"/>
      <c r="M705" s="28"/>
      <c r="N705" s="1"/>
      <c r="O705" s="28"/>
      <c r="P705" s="1"/>
      <c r="Q705" s="28"/>
      <c r="R705" s="37"/>
      <c r="S705" s="1"/>
      <c r="T705" s="28"/>
      <c r="U705" s="1"/>
      <c r="V705" s="28"/>
      <c r="W705" s="1"/>
      <c r="X705" s="28"/>
      <c r="Y705" s="1"/>
      <c r="Z705" s="28"/>
      <c r="AA705" s="1"/>
      <c r="AB705" s="28"/>
      <c r="AC705" s="37"/>
      <c r="AD705" s="1"/>
      <c r="AE705" s="28"/>
      <c r="AF705" s="1"/>
      <c r="AG705" s="28"/>
      <c r="AH705" s="1"/>
      <c r="AI705" s="28"/>
      <c r="AJ705" s="1"/>
      <c r="AK705" s="28"/>
      <c r="AL705" s="1"/>
      <c r="AM705" s="28"/>
      <c r="AN705" s="57"/>
      <c r="AO705" s="1"/>
      <c r="AP705" s="28"/>
      <c r="AQ705" s="36"/>
      <c r="AR705" s="28"/>
      <c r="AS705" s="1"/>
      <c r="AT705" s="28"/>
      <c r="AU705" s="1"/>
      <c r="AV705" s="28"/>
      <c r="AW705" s="37"/>
      <c r="AX705" s="1"/>
      <c r="AY705" s="28"/>
      <c r="AZ705" s="1"/>
      <c r="BA705" s="28"/>
      <c r="BB705" s="1"/>
      <c r="BC705" s="28"/>
      <c r="BD705" s="1"/>
      <c r="BE705" s="28"/>
      <c r="BF705" s="1"/>
      <c r="BG705" s="37"/>
      <c r="BH705" s="1"/>
      <c r="BI705" s="1"/>
      <c r="BJ705" s="1"/>
      <c r="BK705" s="98">
        <f>MAX(L705:BJ705)</f>
        <v>0</v>
      </c>
      <c r="BL705" s="98">
        <f>MIN(L705:BK705)</f>
        <v>0</v>
      </c>
      <c r="BM705" s="81" t="e">
        <f>IF(BL705="","",VLOOKUP(BL705,評価表!$B$3:$C$15,2))</f>
        <v>#N/A</v>
      </c>
      <c r="BN705" s="98">
        <f>BK705-BL705</f>
        <v>0</v>
      </c>
      <c r="BO705" s="98">
        <f>E705</f>
        <v>0</v>
      </c>
    </row>
    <row r="706" spans="1:67" ht="20.100000000000001" hidden="1" customHeight="1">
      <c r="A706" s="62">
        <v>10056</v>
      </c>
      <c r="B706" s="73" t="s">
        <v>1781</v>
      </c>
      <c r="C706" s="74"/>
      <c r="D706" s="80"/>
      <c r="E706" s="62"/>
      <c r="F706" s="98"/>
      <c r="G706" s="99"/>
      <c r="H706" s="98"/>
      <c r="I706" s="98"/>
      <c r="J706" s="98"/>
      <c r="K706" s="70"/>
      <c r="L706" s="1"/>
      <c r="M706" s="28"/>
      <c r="N706" s="1"/>
      <c r="O706" s="28"/>
      <c r="P706" s="1"/>
      <c r="Q706" s="28"/>
      <c r="R706" s="37"/>
      <c r="S706" s="1"/>
      <c r="T706" s="28"/>
      <c r="U706" s="1"/>
      <c r="V706" s="28"/>
      <c r="W706" s="1"/>
      <c r="X706" s="28"/>
      <c r="Y706" s="1"/>
      <c r="Z706" s="28"/>
      <c r="AA706" s="1"/>
      <c r="AB706" s="28"/>
      <c r="AC706" s="37"/>
      <c r="AD706" s="1"/>
      <c r="AE706" s="28"/>
      <c r="AF706" s="1"/>
      <c r="AG706" s="28"/>
      <c r="AH706" s="1"/>
      <c r="AI706" s="28"/>
      <c r="AJ706" s="1"/>
      <c r="AK706" s="28"/>
      <c r="AL706" s="1"/>
      <c r="AM706" s="28"/>
      <c r="AN706" s="57"/>
      <c r="AO706" s="1"/>
      <c r="AP706" s="28"/>
      <c r="AQ706" s="36"/>
      <c r="AR706" s="28"/>
      <c r="AS706" s="1"/>
      <c r="AT706" s="28"/>
      <c r="AU706" s="1"/>
      <c r="AV706" s="28"/>
      <c r="AW706" s="37"/>
      <c r="AX706" s="1"/>
      <c r="AY706" s="28"/>
      <c r="AZ706" s="1"/>
      <c r="BA706" s="28"/>
      <c r="BB706" s="1"/>
      <c r="BC706" s="28"/>
      <c r="BD706" s="1"/>
      <c r="BE706" s="28"/>
      <c r="BF706" s="1"/>
      <c r="BG706" s="37"/>
      <c r="BH706" s="1"/>
      <c r="BI706" s="1"/>
      <c r="BJ706" s="1"/>
      <c r="BK706" s="98">
        <f>MAX(L706:BJ706)</f>
        <v>0</v>
      </c>
      <c r="BL706" s="98">
        <f>MIN(L706:BK706)</f>
        <v>0</v>
      </c>
      <c r="BM706" s="81" t="e">
        <f>IF(BL706="","",VLOOKUP(BL706,評価表!$B$3:$C$15,2))</f>
        <v>#N/A</v>
      </c>
      <c r="BN706" s="98">
        <f>BK706-BL706</f>
        <v>0</v>
      </c>
      <c r="BO706" s="98">
        <f>E706</f>
        <v>0</v>
      </c>
    </row>
    <row r="707" spans="1:67" ht="20.100000000000001" hidden="1" customHeight="1">
      <c r="A707" s="62">
        <v>10057</v>
      </c>
      <c r="B707" s="73" t="s">
        <v>1781</v>
      </c>
      <c r="C707" s="74"/>
      <c r="D707" s="80"/>
      <c r="E707" s="62"/>
      <c r="F707" s="98"/>
      <c r="G707" s="99"/>
      <c r="H707" s="98"/>
      <c r="I707" s="98"/>
      <c r="J707" s="98"/>
      <c r="K707" s="70"/>
      <c r="L707" s="1"/>
      <c r="M707" s="28"/>
      <c r="N707" s="1"/>
      <c r="O707" s="28"/>
      <c r="P707" s="1"/>
      <c r="Q707" s="28"/>
      <c r="R707" s="37"/>
      <c r="S707" s="1"/>
      <c r="T707" s="28"/>
      <c r="U707" s="1"/>
      <c r="V707" s="28"/>
      <c r="W707" s="1"/>
      <c r="X707" s="28"/>
      <c r="Y707" s="1"/>
      <c r="Z707" s="28"/>
      <c r="AA707" s="1"/>
      <c r="AB707" s="28"/>
      <c r="AC707" s="37"/>
      <c r="AD707" s="1"/>
      <c r="AE707" s="28"/>
      <c r="AF707" s="1"/>
      <c r="AG707" s="28"/>
      <c r="AH707" s="1"/>
      <c r="AI707" s="28"/>
      <c r="AJ707" s="1"/>
      <c r="AK707" s="28"/>
      <c r="AL707" s="1"/>
      <c r="AM707" s="28"/>
      <c r="AN707" s="57"/>
      <c r="AO707" s="1"/>
      <c r="AP707" s="28"/>
      <c r="AQ707" s="36"/>
      <c r="AR707" s="28"/>
      <c r="AS707" s="1"/>
      <c r="AT707" s="28"/>
      <c r="AU707" s="1"/>
      <c r="AV707" s="28"/>
      <c r="AW707" s="37"/>
      <c r="AX707" s="1"/>
      <c r="AY707" s="28"/>
      <c r="AZ707" s="1"/>
      <c r="BA707" s="28"/>
      <c r="BB707" s="1"/>
      <c r="BC707" s="28"/>
      <c r="BD707" s="1"/>
      <c r="BE707" s="28"/>
      <c r="BF707" s="1"/>
      <c r="BG707" s="37"/>
      <c r="BH707" s="1"/>
      <c r="BI707" s="1"/>
      <c r="BJ707" s="1"/>
      <c r="BK707" s="98">
        <f>MAX(L707:BJ707)</f>
        <v>0</v>
      </c>
      <c r="BL707" s="98">
        <f>MIN(L707:BK707)</f>
        <v>0</v>
      </c>
      <c r="BM707" s="81" t="e">
        <f>IF(BL707="","",VLOOKUP(BL707,評価表!$B$3:$C$15,2))</f>
        <v>#N/A</v>
      </c>
      <c r="BN707" s="98">
        <f>BK707-BL707</f>
        <v>0</v>
      </c>
      <c r="BO707" s="98">
        <f>E707</f>
        <v>0</v>
      </c>
    </row>
    <row r="708" spans="1:67" ht="20.100000000000001" hidden="1" customHeight="1">
      <c r="A708" s="62">
        <v>10058</v>
      </c>
      <c r="B708" s="73" t="s">
        <v>1781</v>
      </c>
      <c r="C708" s="74"/>
      <c r="D708" s="80"/>
      <c r="E708" s="62"/>
      <c r="F708" s="98"/>
      <c r="G708" s="99"/>
      <c r="H708" s="98"/>
      <c r="I708" s="98"/>
      <c r="J708" s="98"/>
      <c r="K708" s="70"/>
      <c r="L708" s="1"/>
      <c r="M708" s="28"/>
      <c r="N708" s="1"/>
      <c r="O708" s="28"/>
      <c r="P708" s="1"/>
      <c r="Q708" s="28"/>
      <c r="R708" s="37"/>
      <c r="S708" s="1"/>
      <c r="T708" s="28"/>
      <c r="U708" s="1"/>
      <c r="V708" s="28"/>
      <c r="W708" s="1"/>
      <c r="X708" s="28"/>
      <c r="Y708" s="1"/>
      <c r="Z708" s="28"/>
      <c r="AA708" s="1"/>
      <c r="AB708" s="28"/>
      <c r="AC708" s="37"/>
      <c r="AD708" s="1"/>
      <c r="AE708" s="28"/>
      <c r="AF708" s="1"/>
      <c r="AG708" s="28"/>
      <c r="AH708" s="1"/>
      <c r="AI708" s="28"/>
      <c r="AJ708" s="1"/>
      <c r="AK708" s="28"/>
      <c r="AL708" s="1"/>
      <c r="AM708" s="28"/>
      <c r="AN708" s="57"/>
      <c r="AO708" s="1"/>
      <c r="AP708" s="28"/>
      <c r="AQ708" s="36"/>
      <c r="AR708" s="28"/>
      <c r="AS708" s="1"/>
      <c r="AT708" s="28"/>
      <c r="AU708" s="1"/>
      <c r="AV708" s="28"/>
      <c r="AW708" s="37"/>
      <c r="AX708" s="1"/>
      <c r="AY708" s="28"/>
      <c r="AZ708" s="1"/>
      <c r="BA708" s="28"/>
      <c r="BB708" s="1"/>
      <c r="BC708" s="28"/>
      <c r="BD708" s="1"/>
      <c r="BE708" s="28"/>
      <c r="BF708" s="1"/>
      <c r="BG708" s="37"/>
      <c r="BH708" s="1"/>
      <c r="BI708" s="1"/>
      <c r="BJ708" s="1"/>
      <c r="BK708" s="98">
        <f>MAX(L708:BJ708)</f>
        <v>0</v>
      </c>
      <c r="BL708" s="98">
        <f>MIN(L708:BK708)</f>
        <v>0</v>
      </c>
      <c r="BM708" s="81" t="e">
        <f>IF(BL708="","",VLOOKUP(BL708,評価表!$B$3:$C$15,2))</f>
        <v>#N/A</v>
      </c>
      <c r="BN708" s="98">
        <f>BK708-BL708</f>
        <v>0</v>
      </c>
      <c r="BO708" s="98">
        <f>E708</f>
        <v>0</v>
      </c>
    </row>
    <row r="709" spans="1:67" ht="20.100000000000001" hidden="1" customHeight="1">
      <c r="A709" s="62">
        <v>10059</v>
      </c>
      <c r="B709" s="73" t="s">
        <v>1781</v>
      </c>
      <c r="C709" s="74"/>
      <c r="D709" s="80"/>
      <c r="E709" s="62"/>
      <c r="F709" s="98"/>
      <c r="G709" s="99"/>
      <c r="H709" s="98"/>
      <c r="I709" s="98"/>
      <c r="J709" s="98"/>
      <c r="K709" s="70"/>
      <c r="L709" s="1"/>
      <c r="M709" s="28"/>
      <c r="N709" s="1"/>
      <c r="O709" s="28"/>
      <c r="P709" s="1"/>
      <c r="Q709" s="28"/>
      <c r="R709" s="37"/>
      <c r="S709" s="1"/>
      <c r="T709" s="28"/>
      <c r="U709" s="1"/>
      <c r="V709" s="28"/>
      <c r="W709" s="1"/>
      <c r="X709" s="28"/>
      <c r="Y709" s="1"/>
      <c r="Z709" s="28"/>
      <c r="AA709" s="1"/>
      <c r="AB709" s="28"/>
      <c r="AC709" s="37"/>
      <c r="AD709" s="1"/>
      <c r="AE709" s="28"/>
      <c r="AF709" s="1"/>
      <c r="AG709" s="28"/>
      <c r="AH709" s="1"/>
      <c r="AI709" s="28"/>
      <c r="AJ709" s="1"/>
      <c r="AK709" s="28"/>
      <c r="AL709" s="1"/>
      <c r="AM709" s="28"/>
      <c r="AN709" s="57"/>
      <c r="AO709" s="1"/>
      <c r="AP709" s="28"/>
      <c r="AQ709" s="36"/>
      <c r="AR709" s="28"/>
      <c r="AS709" s="1"/>
      <c r="AT709" s="28"/>
      <c r="AU709" s="1"/>
      <c r="AV709" s="28"/>
      <c r="AW709" s="37"/>
      <c r="AX709" s="1"/>
      <c r="AY709" s="28"/>
      <c r="AZ709" s="1"/>
      <c r="BA709" s="28"/>
      <c r="BB709" s="1"/>
      <c r="BC709" s="28"/>
      <c r="BD709" s="1"/>
      <c r="BE709" s="28"/>
      <c r="BF709" s="1"/>
      <c r="BG709" s="37"/>
      <c r="BH709" s="1"/>
      <c r="BI709" s="1"/>
      <c r="BJ709" s="1"/>
      <c r="BK709" s="98">
        <f>MAX(L709:BJ709)</f>
        <v>0</v>
      </c>
      <c r="BL709" s="98">
        <f>MIN(L709:BK709)</f>
        <v>0</v>
      </c>
      <c r="BM709" s="81" t="e">
        <f>IF(BL709="","",VLOOKUP(BL709,評価表!$B$3:$C$15,2))</f>
        <v>#N/A</v>
      </c>
      <c r="BN709" s="98">
        <f>BK709-BL709</f>
        <v>0</v>
      </c>
      <c r="BO709" s="98">
        <f>E709</f>
        <v>0</v>
      </c>
    </row>
    <row r="710" spans="1:67" ht="20.100000000000001" hidden="1" customHeight="1">
      <c r="A710" s="62">
        <v>10060</v>
      </c>
      <c r="B710" s="73" t="s">
        <v>1781</v>
      </c>
      <c r="C710" s="74"/>
      <c r="D710" s="80"/>
      <c r="E710" s="62"/>
      <c r="F710" s="98"/>
      <c r="G710" s="99"/>
      <c r="H710" s="98"/>
      <c r="I710" s="98"/>
      <c r="J710" s="98"/>
      <c r="K710" s="70"/>
      <c r="L710" s="1"/>
      <c r="M710" s="28"/>
      <c r="N710" s="1"/>
      <c r="O710" s="28"/>
      <c r="P710" s="1"/>
      <c r="Q710" s="28"/>
      <c r="R710" s="37"/>
      <c r="S710" s="1"/>
      <c r="T710" s="28"/>
      <c r="U710" s="1"/>
      <c r="V710" s="28"/>
      <c r="W710" s="1"/>
      <c r="X710" s="28"/>
      <c r="Y710" s="1"/>
      <c r="Z710" s="28"/>
      <c r="AA710" s="1"/>
      <c r="AB710" s="28"/>
      <c r="AC710" s="37"/>
      <c r="AD710" s="1"/>
      <c r="AE710" s="28"/>
      <c r="AF710" s="1"/>
      <c r="AG710" s="28"/>
      <c r="AH710" s="1"/>
      <c r="AI710" s="28"/>
      <c r="AJ710" s="1"/>
      <c r="AK710" s="28"/>
      <c r="AL710" s="1"/>
      <c r="AM710" s="28"/>
      <c r="AN710" s="57"/>
      <c r="AO710" s="1"/>
      <c r="AP710" s="28"/>
      <c r="AQ710" s="36"/>
      <c r="AR710" s="28"/>
      <c r="AS710" s="1"/>
      <c r="AT710" s="28"/>
      <c r="AU710" s="1"/>
      <c r="AV710" s="28"/>
      <c r="AW710" s="37"/>
      <c r="AX710" s="1"/>
      <c r="AY710" s="28"/>
      <c r="AZ710" s="1"/>
      <c r="BA710" s="28"/>
      <c r="BB710" s="1"/>
      <c r="BC710" s="28"/>
      <c r="BD710" s="1"/>
      <c r="BE710" s="28"/>
      <c r="BF710" s="1"/>
      <c r="BG710" s="37"/>
      <c r="BH710" s="1"/>
      <c r="BI710" s="1"/>
      <c r="BJ710" s="1"/>
      <c r="BK710" s="98">
        <f>MAX(L710:BJ710)</f>
        <v>0</v>
      </c>
      <c r="BL710" s="98">
        <f>MIN(L710:BK710)</f>
        <v>0</v>
      </c>
      <c r="BM710" s="81" t="e">
        <f>IF(BL710="","",VLOOKUP(BL710,評価表!$B$3:$C$15,2))</f>
        <v>#N/A</v>
      </c>
      <c r="BN710" s="98">
        <f>BK710-BL710</f>
        <v>0</v>
      </c>
      <c r="BO710" s="98">
        <f>E710</f>
        <v>0</v>
      </c>
    </row>
    <row r="711" spans="1:67" ht="20.100000000000001" hidden="1" customHeight="1">
      <c r="A711" s="62">
        <v>10061</v>
      </c>
      <c r="B711" s="73" t="s">
        <v>1781</v>
      </c>
      <c r="C711" s="74"/>
      <c r="D711" s="80"/>
      <c r="E711" s="62"/>
      <c r="F711" s="98"/>
      <c r="G711" s="99"/>
      <c r="H711" s="98"/>
      <c r="I711" s="98"/>
      <c r="J711" s="98"/>
      <c r="K711" s="70"/>
      <c r="L711" s="1"/>
      <c r="M711" s="28"/>
      <c r="N711" s="1"/>
      <c r="O711" s="28"/>
      <c r="P711" s="1"/>
      <c r="Q711" s="28"/>
      <c r="R711" s="37"/>
      <c r="S711" s="1"/>
      <c r="T711" s="28"/>
      <c r="U711" s="1"/>
      <c r="V711" s="28"/>
      <c r="W711" s="1"/>
      <c r="X711" s="28"/>
      <c r="Y711" s="1"/>
      <c r="Z711" s="28"/>
      <c r="AA711" s="1"/>
      <c r="AB711" s="28"/>
      <c r="AC711" s="37"/>
      <c r="AD711" s="1"/>
      <c r="AE711" s="28"/>
      <c r="AF711" s="1"/>
      <c r="AG711" s="28"/>
      <c r="AH711" s="1"/>
      <c r="AI711" s="28"/>
      <c r="AJ711" s="1"/>
      <c r="AK711" s="28"/>
      <c r="AL711" s="1"/>
      <c r="AM711" s="28"/>
      <c r="AN711" s="57"/>
      <c r="AO711" s="1"/>
      <c r="AP711" s="28"/>
      <c r="AQ711" s="36"/>
      <c r="AR711" s="28"/>
      <c r="AS711" s="1"/>
      <c r="AT711" s="28"/>
      <c r="AU711" s="1"/>
      <c r="AV711" s="28"/>
      <c r="AW711" s="37"/>
      <c r="AX711" s="1"/>
      <c r="AY711" s="28"/>
      <c r="AZ711" s="1"/>
      <c r="BA711" s="28"/>
      <c r="BB711" s="1"/>
      <c r="BC711" s="28"/>
      <c r="BD711" s="1"/>
      <c r="BE711" s="28"/>
      <c r="BF711" s="1"/>
      <c r="BG711" s="37"/>
      <c r="BH711" s="1"/>
      <c r="BI711" s="1"/>
      <c r="BJ711" s="1"/>
      <c r="BK711" s="98">
        <f>MAX(L711:BJ711)</f>
        <v>0</v>
      </c>
      <c r="BL711" s="98">
        <f>MIN(L711:BK711)</f>
        <v>0</v>
      </c>
      <c r="BM711" s="81" t="e">
        <f>IF(BL711="","",VLOOKUP(BL711,評価表!$B$3:$C$15,2))</f>
        <v>#N/A</v>
      </c>
      <c r="BN711" s="98">
        <f>BK711-BL711</f>
        <v>0</v>
      </c>
      <c r="BO711" s="98">
        <f>E711</f>
        <v>0</v>
      </c>
    </row>
    <row r="712" spans="1:67" ht="20.100000000000001" hidden="1" customHeight="1">
      <c r="A712" s="62">
        <v>10062</v>
      </c>
      <c r="B712" s="73" t="s">
        <v>1781</v>
      </c>
      <c r="C712" s="74"/>
      <c r="D712" s="80"/>
      <c r="E712" s="62"/>
      <c r="F712" s="98"/>
      <c r="G712" s="99"/>
      <c r="H712" s="98"/>
      <c r="I712" s="98"/>
      <c r="J712" s="98"/>
      <c r="K712" s="70"/>
      <c r="L712" s="1"/>
      <c r="M712" s="28"/>
      <c r="N712" s="1"/>
      <c r="O712" s="28"/>
      <c r="P712" s="1"/>
      <c r="Q712" s="28"/>
      <c r="R712" s="37"/>
      <c r="S712" s="1"/>
      <c r="T712" s="28"/>
      <c r="U712" s="1"/>
      <c r="V712" s="28"/>
      <c r="W712" s="1"/>
      <c r="X712" s="28"/>
      <c r="Y712" s="1"/>
      <c r="Z712" s="28"/>
      <c r="AA712" s="1"/>
      <c r="AB712" s="28"/>
      <c r="AC712" s="37"/>
      <c r="AD712" s="1"/>
      <c r="AE712" s="28"/>
      <c r="AF712" s="1"/>
      <c r="AG712" s="28"/>
      <c r="AH712" s="1"/>
      <c r="AI712" s="28"/>
      <c r="AJ712" s="1"/>
      <c r="AK712" s="28"/>
      <c r="AL712" s="1"/>
      <c r="AM712" s="28"/>
      <c r="AN712" s="57"/>
      <c r="AO712" s="1"/>
      <c r="AP712" s="28"/>
      <c r="AQ712" s="36"/>
      <c r="AR712" s="28"/>
      <c r="AS712" s="1"/>
      <c r="AT712" s="28"/>
      <c r="AU712" s="1"/>
      <c r="AV712" s="28"/>
      <c r="AW712" s="37"/>
      <c r="AX712" s="1"/>
      <c r="AY712" s="28"/>
      <c r="AZ712" s="1"/>
      <c r="BA712" s="28"/>
      <c r="BB712" s="1"/>
      <c r="BC712" s="28"/>
      <c r="BD712" s="1"/>
      <c r="BE712" s="28"/>
      <c r="BF712" s="1"/>
      <c r="BG712" s="37"/>
      <c r="BH712" s="1"/>
      <c r="BI712" s="1"/>
      <c r="BJ712" s="1"/>
      <c r="BK712" s="98">
        <f>MAX(L712:BJ712)</f>
        <v>0</v>
      </c>
      <c r="BL712" s="98">
        <f>MIN(L712:BK712)</f>
        <v>0</v>
      </c>
      <c r="BM712" s="81" t="e">
        <f>IF(BL712="","",VLOOKUP(BL712,評価表!$B$3:$C$15,2))</f>
        <v>#N/A</v>
      </c>
      <c r="BN712" s="98">
        <f>BK712-BL712</f>
        <v>0</v>
      </c>
      <c r="BO712" s="98">
        <f>E712</f>
        <v>0</v>
      </c>
    </row>
    <row r="713" spans="1:67" ht="20.100000000000001" hidden="1" customHeight="1">
      <c r="A713" s="62">
        <v>10063</v>
      </c>
      <c r="B713" s="73" t="s">
        <v>1781</v>
      </c>
      <c r="C713" s="74"/>
      <c r="D713" s="80"/>
      <c r="E713" s="62"/>
      <c r="F713" s="98"/>
      <c r="G713" s="99"/>
      <c r="H713" s="98"/>
      <c r="I713" s="98"/>
      <c r="J713" s="98"/>
      <c r="K713" s="70"/>
      <c r="L713" s="1"/>
      <c r="M713" s="28"/>
      <c r="N713" s="1"/>
      <c r="O713" s="28"/>
      <c r="P713" s="1"/>
      <c r="Q713" s="28"/>
      <c r="R713" s="37"/>
      <c r="S713" s="1"/>
      <c r="T713" s="28"/>
      <c r="U713" s="1"/>
      <c r="V713" s="28"/>
      <c r="W713" s="1"/>
      <c r="X713" s="28"/>
      <c r="Y713" s="1"/>
      <c r="Z713" s="28"/>
      <c r="AA713" s="1"/>
      <c r="AB713" s="28"/>
      <c r="AC713" s="37"/>
      <c r="AD713" s="1"/>
      <c r="AE713" s="28"/>
      <c r="AF713" s="1"/>
      <c r="AG713" s="28"/>
      <c r="AH713" s="1"/>
      <c r="AI713" s="28"/>
      <c r="AJ713" s="1"/>
      <c r="AK713" s="28"/>
      <c r="AL713" s="1"/>
      <c r="AM713" s="28"/>
      <c r="AN713" s="57"/>
      <c r="AO713" s="1"/>
      <c r="AP713" s="28"/>
      <c r="AQ713" s="36"/>
      <c r="AR713" s="28"/>
      <c r="AS713" s="1"/>
      <c r="AT713" s="28"/>
      <c r="AU713" s="1"/>
      <c r="AV713" s="28"/>
      <c r="AW713" s="37"/>
      <c r="AX713" s="1"/>
      <c r="AY713" s="28"/>
      <c r="AZ713" s="1"/>
      <c r="BA713" s="28"/>
      <c r="BB713" s="1"/>
      <c r="BC713" s="28"/>
      <c r="BD713" s="1"/>
      <c r="BE713" s="28"/>
      <c r="BF713" s="1"/>
      <c r="BG713" s="37"/>
      <c r="BH713" s="1"/>
      <c r="BI713" s="1"/>
      <c r="BJ713" s="1"/>
      <c r="BK713" s="98">
        <f>MAX(L713:BJ713)</f>
        <v>0</v>
      </c>
      <c r="BL713" s="98">
        <f>MIN(L713:BK713)</f>
        <v>0</v>
      </c>
      <c r="BM713" s="81" t="e">
        <f>IF(BL713="","",VLOOKUP(BL713,評価表!$B$3:$C$15,2))</f>
        <v>#N/A</v>
      </c>
      <c r="BN713" s="98">
        <f>BK713-BL713</f>
        <v>0</v>
      </c>
      <c r="BO713" s="98">
        <f>E713</f>
        <v>0</v>
      </c>
    </row>
    <row r="714" spans="1:67" ht="20.100000000000001" hidden="1" customHeight="1">
      <c r="A714" s="62">
        <v>10064</v>
      </c>
      <c r="B714" s="73" t="s">
        <v>1781</v>
      </c>
      <c r="C714" s="74"/>
      <c r="D714" s="80"/>
      <c r="E714" s="62"/>
      <c r="F714" s="98"/>
      <c r="G714" s="99"/>
      <c r="H714" s="98"/>
      <c r="I714" s="98"/>
      <c r="J714" s="98"/>
      <c r="K714" s="70"/>
      <c r="L714" s="1"/>
      <c r="M714" s="28"/>
      <c r="N714" s="1"/>
      <c r="O714" s="28"/>
      <c r="P714" s="1"/>
      <c r="Q714" s="28"/>
      <c r="R714" s="37"/>
      <c r="S714" s="1"/>
      <c r="T714" s="28"/>
      <c r="U714" s="1"/>
      <c r="V714" s="28"/>
      <c r="W714" s="1"/>
      <c r="X714" s="28"/>
      <c r="Y714" s="1"/>
      <c r="Z714" s="28"/>
      <c r="AA714" s="1"/>
      <c r="AB714" s="28"/>
      <c r="AC714" s="37"/>
      <c r="AD714" s="1"/>
      <c r="AE714" s="28"/>
      <c r="AF714" s="1"/>
      <c r="AG714" s="28"/>
      <c r="AH714" s="1"/>
      <c r="AI714" s="28"/>
      <c r="AJ714" s="1"/>
      <c r="AK714" s="28"/>
      <c r="AL714" s="1"/>
      <c r="AM714" s="28"/>
      <c r="AN714" s="57"/>
      <c r="AO714" s="1"/>
      <c r="AP714" s="28"/>
      <c r="AQ714" s="36"/>
      <c r="AR714" s="28"/>
      <c r="AS714" s="1"/>
      <c r="AT714" s="28"/>
      <c r="AU714" s="1"/>
      <c r="AV714" s="28"/>
      <c r="AW714" s="37"/>
      <c r="AX714" s="1"/>
      <c r="AY714" s="28"/>
      <c r="AZ714" s="1"/>
      <c r="BA714" s="28"/>
      <c r="BB714" s="1"/>
      <c r="BC714" s="28"/>
      <c r="BD714" s="1"/>
      <c r="BE714" s="28"/>
      <c r="BF714" s="1"/>
      <c r="BG714" s="37"/>
      <c r="BH714" s="1"/>
      <c r="BI714" s="1"/>
      <c r="BJ714" s="1"/>
      <c r="BK714" s="98">
        <f>MAX(L714:BJ714)</f>
        <v>0</v>
      </c>
      <c r="BL714" s="98">
        <f>MIN(L714:BK714)</f>
        <v>0</v>
      </c>
      <c r="BM714" s="81" t="e">
        <f>IF(BL714="","",VLOOKUP(BL714,評価表!$B$3:$C$15,2))</f>
        <v>#N/A</v>
      </c>
      <c r="BN714" s="98">
        <f>BK714-BL714</f>
        <v>0</v>
      </c>
      <c r="BO714" s="98">
        <f>E714</f>
        <v>0</v>
      </c>
    </row>
    <row r="715" spans="1:67" ht="20.100000000000001" hidden="1" customHeight="1">
      <c r="A715" s="62">
        <v>10065</v>
      </c>
      <c r="B715" s="73" t="s">
        <v>1781</v>
      </c>
      <c r="C715" s="74"/>
      <c r="D715" s="80"/>
      <c r="E715" s="62"/>
      <c r="F715" s="98"/>
      <c r="G715" s="99"/>
      <c r="H715" s="98"/>
      <c r="I715" s="98"/>
      <c r="J715" s="98"/>
      <c r="K715" s="70"/>
      <c r="L715" s="1"/>
      <c r="M715" s="28"/>
      <c r="N715" s="1"/>
      <c r="O715" s="28"/>
      <c r="P715" s="1"/>
      <c r="Q715" s="28"/>
      <c r="R715" s="37"/>
      <c r="S715" s="1"/>
      <c r="T715" s="28"/>
      <c r="U715" s="1"/>
      <c r="V715" s="28"/>
      <c r="W715" s="1"/>
      <c r="X715" s="28"/>
      <c r="Y715" s="1"/>
      <c r="Z715" s="28"/>
      <c r="AA715" s="1"/>
      <c r="AB715" s="28"/>
      <c r="AC715" s="37"/>
      <c r="AD715" s="1"/>
      <c r="AE715" s="28"/>
      <c r="AF715" s="1"/>
      <c r="AG715" s="28"/>
      <c r="AH715" s="1"/>
      <c r="AI715" s="28"/>
      <c r="AJ715" s="1"/>
      <c r="AK715" s="28"/>
      <c r="AL715" s="1"/>
      <c r="AM715" s="28"/>
      <c r="AN715" s="57"/>
      <c r="AO715" s="1"/>
      <c r="AP715" s="28"/>
      <c r="AQ715" s="36"/>
      <c r="AR715" s="28"/>
      <c r="AS715" s="1"/>
      <c r="AT715" s="28"/>
      <c r="AU715" s="1"/>
      <c r="AV715" s="28"/>
      <c r="AW715" s="37"/>
      <c r="AX715" s="1"/>
      <c r="AY715" s="28"/>
      <c r="AZ715" s="1"/>
      <c r="BA715" s="28"/>
      <c r="BB715" s="1"/>
      <c r="BC715" s="28"/>
      <c r="BD715" s="1"/>
      <c r="BE715" s="28"/>
      <c r="BF715" s="1"/>
      <c r="BG715" s="37"/>
      <c r="BH715" s="1"/>
      <c r="BI715" s="1"/>
      <c r="BJ715" s="1"/>
      <c r="BK715" s="98">
        <f>MAX(L715:BJ715)</f>
        <v>0</v>
      </c>
      <c r="BL715" s="98">
        <f>MIN(L715:BK715)</f>
        <v>0</v>
      </c>
      <c r="BM715" s="81" t="e">
        <f>IF(BL715="","",VLOOKUP(BL715,評価表!$B$3:$C$15,2))</f>
        <v>#N/A</v>
      </c>
      <c r="BN715" s="98">
        <f>BK715-BL715</f>
        <v>0</v>
      </c>
      <c r="BO715" s="98">
        <f>E715</f>
        <v>0</v>
      </c>
    </row>
    <row r="716" spans="1:67" ht="20.100000000000001" hidden="1" customHeight="1">
      <c r="A716" s="62">
        <v>10066</v>
      </c>
      <c r="B716" s="73" t="s">
        <v>1781</v>
      </c>
      <c r="C716" s="74"/>
      <c r="D716" s="80"/>
      <c r="E716" s="62"/>
      <c r="F716" s="98"/>
      <c r="G716" s="99"/>
      <c r="H716" s="98"/>
      <c r="I716" s="98"/>
      <c r="J716" s="98"/>
      <c r="K716" s="70"/>
      <c r="L716" s="1"/>
      <c r="M716" s="28"/>
      <c r="N716" s="1"/>
      <c r="O716" s="28"/>
      <c r="P716" s="1"/>
      <c r="Q716" s="28"/>
      <c r="R716" s="37"/>
      <c r="S716" s="1"/>
      <c r="T716" s="28"/>
      <c r="U716" s="1"/>
      <c r="V716" s="28"/>
      <c r="W716" s="1"/>
      <c r="X716" s="28"/>
      <c r="Y716" s="1"/>
      <c r="Z716" s="28"/>
      <c r="AA716" s="1"/>
      <c r="AB716" s="28"/>
      <c r="AC716" s="37"/>
      <c r="AD716" s="1"/>
      <c r="AE716" s="28"/>
      <c r="AF716" s="1"/>
      <c r="AG716" s="28"/>
      <c r="AH716" s="1"/>
      <c r="AI716" s="28"/>
      <c r="AJ716" s="1"/>
      <c r="AK716" s="28"/>
      <c r="AL716" s="1"/>
      <c r="AM716" s="28"/>
      <c r="AN716" s="57"/>
      <c r="AO716" s="1"/>
      <c r="AP716" s="28"/>
      <c r="AQ716" s="36"/>
      <c r="AR716" s="28"/>
      <c r="AS716" s="1"/>
      <c r="AT716" s="28"/>
      <c r="AU716" s="1"/>
      <c r="AV716" s="28"/>
      <c r="AW716" s="37"/>
      <c r="AX716" s="1"/>
      <c r="AY716" s="28"/>
      <c r="AZ716" s="1"/>
      <c r="BA716" s="28"/>
      <c r="BB716" s="1"/>
      <c r="BC716" s="28"/>
      <c r="BD716" s="1"/>
      <c r="BE716" s="28"/>
      <c r="BF716" s="1"/>
      <c r="BG716" s="37"/>
      <c r="BH716" s="1"/>
      <c r="BI716" s="1"/>
      <c r="BJ716" s="1"/>
      <c r="BK716" s="98">
        <f>MAX(L716:BJ716)</f>
        <v>0</v>
      </c>
      <c r="BL716" s="98">
        <f>MIN(L716:BK716)</f>
        <v>0</v>
      </c>
      <c r="BM716" s="81" t="e">
        <f>IF(BL716="","",VLOOKUP(BL716,評価表!$B$3:$C$15,2))</f>
        <v>#N/A</v>
      </c>
      <c r="BN716" s="98">
        <f>BK716-BL716</f>
        <v>0</v>
      </c>
      <c r="BO716" s="98">
        <f>E716</f>
        <v>0</v>
      </c>
    </row>
    <row r="717" spans="1:67" ht="20.100000000000001" hidden="1" customHeight="1">
      <c r="A717" s="62">
        <v>10067</v>
      </c>
      <c r="B717" s="73" t="s">
        <v>1781</v>
      </c>
      <c r="C717" s="74"/>
      <c r="D717" s="80"/>
      <c r="E717" s="62"/>
      <c r="F717" s="98"/>
      <c r="G717" s="99"/>
      <c r="H717" s="98"/>
      <c r="I717" s="98"/>
      <c r="J717" s="98"/>
      <c r="K717" s="70"/>
      <c r="L717" s="1"/>
      <c r="M717" s="28"/>
      <c r="N717" s="1"/>
      <c r="O717" s="28"/>
      <c r="P717" s="1"/>
      <c r="Q717" s="28"/>
      <c r="R717" s="37"/>
      <c r="S717" s="1"/>
      <c r="T717" s="28"/>
      <c r="U717" s="1"/>
      <c r="V717" s="28"/>
      <c r="W717" s="1"/>
      <c r="X717" s="28"/>
      <c r="Y717" s="1"/>
      <c r="Z717" s="28"/>
      <c r="AA717" s="1"/>
      <c r="AB717" s="28"/>
      <c r="AC717" s="37"/>
      <c r="AD717" s="1"/>
      <c r="AE717" s="28"/>
      <c r="AF717" s="1"/>
      <c r="AG717" s="28"/>
      <c r="AH717" s="1"/>
      <c r="AI717" s="28"/>
      <c r="AJ717" s="1"/>
      <c r="AK717" s="28"/>
      <c r="AL717" s="1"/>
      <c r="AM717" s="28"/>
      <c r="AN717" s="57"/>
      <c r="AO717" s="1"/>
      <c r="AP717" s="28"/>
      <c r="AQ717" s="36"/>
      <c r="AR717" s="28"/>
      <c r="AS717" s="1"/>
      <c r="AT717" s="28"/>
      <c r="AU717" s="1"/>
      <c r="AV717" s="28"/>
      <c r="AW717" s="37"/>
      <c r="AX717" s="1"/>
      <c r="AY717" s="28"/>
      <c r="AZ717" s="1"/>
      <c r="BA717" s="28"/>
      <c r="BB717" s="1"/>
      <c r="BC717" s="28"/>
      <c r="BD717" s="1"/>
      <c r="BE717" s="28"/>
      <c r="BF717" s="1"/>
      <c r="BG717" s="37"/>
      <c r="BH717" s="1"/>
      <c r="BI717" s="1"/>
      <c r="BJ717" s="1"/>
      <c r="BK717" s="98">
        <f>MAX(L717:BJ717)</f>
        <v>0</v>
      </c>
      <c r="BL717" s="98">
        <f>MIN(L717:BK717)</f>
        <v>0</v>
      </c>
      <c r="BM717" s="81" t="e">
        <f>IF(BL717="","",VLOOKUP(BL717,評価表!$B$3:$C$15,2))</f>
        <v>#N/A</v>
      </c>
      <c r="BN717" s="98">
        <f>BK717-BL717</f>
        <v>0</v>
      </c>
      <c r="BO717" s="98">
        <f>E717</f>
        <v>0</v>
      </c>
    </row>
    <row r="718" spans="1:67" ht="20.100000000000001" hidden="1" customHeight="1">
      <c r="A718" s="62">
        <v>10068</v>
      </c>
      <c r="B718" s="73" t="s">
        <v>1781</v>
      </c>
      <c r="C718" s="74"/>
      <c r="D718" s="80"/>
      <c r="E718" s="62"/>
      <c r="F718" s="98"/>
      <c r="G718" s="99"/>
      <c r="H718" s="98"/>
      <c r="I718" s="98"/>
      <c r="J718" s="98"/>
      <c r="K718" s="70"/>
      <c r="L718" s="1"/>
      <c r="M718" s="28"/>
      <c r="N718" s="1"/>
      <c r="O718" s="28"/>
      <c r="P718" s="1"/>
      <c r="Q718" s="28"/>
      <c r="R718" s="37"/>
      <c r="S718" s="1"/>
      <c r="T718" s="28"/>
      <c r="U718" s="1"/>
      <c r="V718" s="28"/>
      <c r="W718" s="1"/>
      <c r="X718" s="28"/>
      <c r="Y718" s="1"/>
      <c r="Z718" s="28"/>
      <c r="AA718" s="1"/>
      <c r="AB718" s="28"/>
      <c r="AC718" s="37"/>
      <c r="AD718" s="1"/>
      <c r="AE718" s="28"/>
      <c r="AF718" s="1"/>
      <c r="AG718" s="28"/>
      <c r="AH718" s="1"/>
      <c r="AI718" s="28"/>
      <c r="AJ718" s="1"/>
      <c r="AK718" s="28"/>
      <c r="AL718" s="1"/>
      <c r="AM718" s="28"/>
      <c r="AN718" s="57"/>
      <c r="AO718" s="1"/>
      <c r="AP718" s="28"/>
      <c r="AQ718" s="36"/>
      <c r="AR718" s="28"/>
      <c r="AS718" s="1"/>
      <c r="AT718" s="28"/>
      <c r="AU718" s="1"/>
      <c r="AV718" s="28"/>
      <c r="AW718" s="37"/>
      <c r="AX718" s="1"/>
      <c r="AY718" s="28"/>
      <c r="AZ718" s="1"/>
      <c r="BA718" s="28"/>
      <c r="BB718" s="1"/>
      <c r="BC718" s="28"/>
      <c r="BD718" s="1"/>
      <c r="BE718" s="28"/>
      <c r="BF718" s="1"/>
      <c r="BG718" s="37"/>
      <c r="BH718" s="1"/>
      <c r="BI718" s="1"/>
      <c r="BJ718" s="1"/>
      <c r="BK718" s="98">
        <f>MAX(L718:BJ718)</f>
        <v>0</v>
      </c>
      <c r="BL718" s="98">
        <f>MIN(L718:BK718)</f>
        <v>0</v>
      </c>
      <c r="BM718" s="81" t="e">
        <f>IF(BL718="","",VLOOKUP(BL718,評価表!$B$3:$C$15,2))</f>
        <v>#N/A</v>
      </c>
      <c r="BN718" s="98">
        <f>BK718-BL718</f>
        <v>0</v>
      </c>
      <c r="BO718" s="98">
        <f>E718</f>
        <v>0</v>
      </c>
    </row>
    <row r="719" spans="1:67" ht="20.100000000000001" hidden="1" customHeight="1">
      <c r="A719" s="62">
        <v>10069</v>
      </c>
      <c r="B719" s="73" t="s">
        <v>1781</v>
      </c>
      <c r="C719" s="74"/>
      <c r="D719" s="80"/>
      <c r="E719" s="62"/>
      <c r="F719" s="98"/>
      <c r="G719" s="99"/>
      <c r="H719" s="98"/>
      <c r="I719" s="98"/>
      <c r="J719" s="98"/>
      <c r="K719" s="70"/>
      <c r="L719" s="1"/>
      <c r="M719" s="28"/>
      <c r="N719" s="1"/>
      <c r="O719" s="28"/>
      <c r="P719" s="1"/>
      <c r="Q719" s="28"/>
      <c r="R719" s="37"/>
      <c r="S719" s="1"/>
      <c r="T719" s="28"/>
      <c r="U719" s="1"/>
      <c r="V719" s="28"/>
      <c r="W719" s="1"/>
      <c r="X719" s="28"/>
      <c r="Y719" s="1"/>
      <c r="Z719" s="28"/>
      <c r="AA719" s="1"/>
      <c r="AB719" s="28"/>
      <c r="AC719" s="37"/>
      <c r="AD719" s="1"/>
      <c r="AE719" s="28"/>
      <c r="AF719" s="1"/>
      <c r="AG719" s="28"/>
      <c r="AH719" s="1"/>
      <c r="AI719" s="28"/>
      <c r="AJ719" s="1"/>
      <c r="AK719" s="28"/>
      <c r="AL719" s="1"/>
      <c r="AM719" s="28"/>
      <c r="AN719" s="57"/>
      <c r="AO719" s="1"/>
      <c r="AP719" s="28"/>
      <c r="AQ719" s="36"/>
      <c r="AR719" s="28"/>
      <c r="AS719" s="1"/>
      <c r="AT719" s="28"/>
      <c r="AU719" s="1"/>
      <c r="AV719" s="28"/>
      <c r="AW719" s="37"/>
      <c r="AX719" s="1"/>
      <c r="AY719" s="28"/>
      <c r="AZ719" s="1"/>
      <c r="BA719" s="28"/>
      <c r="BB719" s="1"/>
      <c r="BC719" s="28"/>
      <c r="BD719" s="1"/>
      <c r="BE719" s="28"/>
      <c r="BF719" s="1"/>
      <c r="BG719" s="37"/>
      <c r="BH719" s="1"/>
      <c r="BI719" s="1"/>
      <c r="BJ719" s="1"/>
      <c r="BK719" s="98">
        <f>MAX(L719:BJ719)</f>
        <v>0</v>
      </c>
      <c r="BL719" s="98">
        <f>MIN(L719:BK719)</f>
        <v>0</v>
      </c>
      <c r="BM719" s="81" t="e">
        <f>IF(BL719="","",VLOOKUP(BL719,評価表!$B$3:$C$15,2))</f>
        <v>#N/A</v>
      </c>
      <c r="BN719" s="98">
        <f>BK719-BL719</f>
        <v>0</v>
      </c>
      <c r="BO719" s="98">
        <f>E719</f>
        <v>0</v>
      </c>
    </row>
    <row r="720" spans="1:67" ht="20.100000000000001" hidden="1" customHeight="1">
      <c r="A720" s="62">
        <v>10070</v>
      </c>
      <c r="B720" s="73" t="s">
        <v>1781</v>
      </c>
      <c r="C720" s="74"/>
      <c r="D720" s="80"/>
      <c r="E720" s="62"/>
      <c r="F720" s="98"/>
      <c r="G720" s="99"/>
      <c r="H720" s="98"/>
      <c r="I720" s="98"/>
      <c r="J720" s="98"/>
      <c r="K720" s="70"/>
      <c r="L720" s="1"/>
      <c r="M720" s="28"/>
      <c r="N720" s="1"/>
      <c r="O720" s="28"/>
      <c r="P720" s="1"/>
      <c r="Q720" s="28"/>
      <c r="R720" s="37"/>
      <c r="S720" s="1"/>
      <c r="T720" s="28"/>
      <c r="U720" s="1"/>
      <c r="V720" s="28"/>
      <c r="W720" s="1"/>
      <c r="X720" s="28"/>
      <c r="Y720" s="1"/>
      <c r="Z720" s="28"/>
      <c r="AA720" s="1"/>
      <c r="AB720" s="28"/>
      <c r="AC720" s="37"/>
      <c r="AD720" s="1"/>
      <c r="AE720" s="28"/>
      <c r="AF720" s="1"/>
      <c r="AG720" s="28"/>
      <c r="AH720" s="1"/>
      <c r="AI720" s="28"/>
      <c r="AJ720" s="1"/>
      <c r="AK720" s="28"/>
      <c r="AL720" s="1"/>
      <c r="AM720" s="28"/>
      <c r="AN720" s="57"/>
      <c r="AO720" s="1"/>
      <c r="AP720" s="28"/>
      <c r="AQ720" s="36"/>
      <c r="AR720" s="28"/>
      <c r="AS720" s="1"/>
      <c r="AT720" s="28"/>
      <c r="AU720" s="1"/>
      <c r="AV720" s="28"/>
      <c r="AW720" s="37"/>
      <c r="AX720" s="1"/>
      <c r="AY720" s="28"/>
      <c r="AZ720" s="1"/>
      <c r="BA720" s="28"/>
      <c r="BB720" s="1"/>
      <c r="BC720" s="28"/>
      <c r="BD720" s="1"/>
      <c r="BE720" s="28"/>
      <c r="BF720" s="1"/>
      <c r="BG720" s="37"/>
      <c r="BH720" s="1"/>
      <c r="BI720" s="1"/>
      <c r="BJ720" s="1"/>
      <c r="BK720" s="98">
        <f>MAX(L720:BJ720)</f>
        <v>0</v>
      </c>
      <c r="BL720" s="98">
        <f>MIN(L720:BK720)</f>
        <v>0</v>
      </c>
      <c r="BM720" s="81" t="e">
        <f>IF(BL720="","",VLOOKUP(BL720,評価表!$B$3:$C$15,2))</f>
        <v>#N/A</v>
      </c>
      <c r="BN720" s="98">
        <f>BK720-BL720</f>
        <v>0</v>
      </c>
      <c r="BO720" s="98">
        <f>E720</f>
        <v>0</v>
      </c>
    </row>
    <row r="721" spans="1:67" ht="20.100000000000001" hidden="1" customHeight="1">
      <c r="A721" s="62">
        <v>10071</v>
      </c>
      <c r="B721" s="73" t="s">
        <v>1781</v>
      </c>
      <c r="C721" s="74"/>
      <c r="D721" s="80"/>
      <c r="E721" s="62"/>
      <c r="F721" s="98"/>
      <c r="G721" s="99"/>
      <c r="H721" s="98"/>
      <c r="I721" s="98"/>
      <c r="J721" s="98"/>
      <c r="K721" s="70"/>
      <c r="L721" s="1"/>
      <c r="M721" s="28"/>
      <c r="N721" s="1"/>
      <c r="O721" s="28"/>
      <c r="P721" s="1"/>
      <c r="Q721" s="28"/>
      <c r="R721" s="37"/>
      <c r="S721" s="1"/>
      <c r="T721" s="28"/>
      <c r="U721" s="1"/>
      <c r="V721" s="28"/>
      <c r="W721" s="1"/>
      <c r="X721" s="28"/>
      <c r="Y721" s="1"/>
      <c r="Z721" s="28"/>
      <c r="AA721" s="1"/>
      <c r="AB721" s="28"/>
      <c r="AC721" s="37"/>
      <c r="AD721" s="1"/>
      <c r="AE721" s="28"/>
      <c r="AF721" s="1"/>
      <c r="AG721" s="28"/>
      <c r="AH721" s="1"/>
      <c r="AI721" s="28"/>
      <c r="AJ721" s="1"/>
      <c r="AK721" s="28"/>
      <c r="AL721" s="1"/>
      <c r="AM721" s="28"/>
      <c r="AN721" s="57"/>
      <c r="AO721" s="1"/>
      <c r="AP721" s="28"/>
      <c r="AQ721" s="36"/>
      <c r="AR721" s="28"/>
      <c r="AS721" s="1"/>
      <c r="AT721" s="28"/>
      <c r="AU721" s="1"/>
      <c r="AV721" s="28"/>
      <c r="AW721" s="37"/>
      <c r="AX721" s="1"/>
      <c r="AY721" s="28"/>
      <c r="AZ721" s="1"/>
      <c r="BA721" s="28"/>
      <c r="BB721" s="1"/>
      <c r="BC721" s="28"/>
      <c r="BD721" s="1"/>
      <c r="BE721" s="28"/>
      <c r="BF721" s="1"/>
      <c r="BG721" s="37"/>
      <c r="BH721" s="1"/>
      <c r="BI721" s="1"/>
      <c r="BJ721" s="1"/>
      <c r="BK721" s="98">
        <f>MAX(L721:BJ721)</f>
        <v>0</v>
      </c>
      <c r="BL721" s="98">
        <f>MIN(L721:BK721)</f>
        <v>0</v>
      </c>
      <c r="BM721" s="81" t="e">
        <f>IF(BL721="","",VLOOKUP(BL721,評価表!$B$3:$C$15,2))</f>
        <v>#N/A</v>
      </c>
      <c r="BN721" s="98">
        <f>BK721-BL721</f>
        <v>0</v>
      </c>
      <c r="BO721" s="98">
        <f>E721</f>
        <v>0</v>
      </c>
    </row>
    <row r="722" spans="1:67" ht="20.100000000000001" hidden="1" customHeight="1">
      <c r="A722" s="62">
        <v>10072</v>
      </c>
      <c r="B722" s="73" t="s">
        <v>1781</v>
      </c>
      <c r="C722" s="74"/>
      <c r="D722" s="80"/>
      <c r="E722" s="62"/>
      <c r="F722" s="98"/>
      <c r="G722" s="99"/>
      <c r="H722" s="98"/>
      <c r="I722" s="98"/>
      <c r="J722" s="98"/>
      <c r="K722" s="70"/>
      <c r="L722" s="1"/>
      <c r="M722" s="28"/>
      <c r="N722" s="1"/>
      <c r="O722" s="28"/>
      <c r="P722" s="1"/>
      <c r="Q722" s="28"/>
      <c r="R722" s="37"/>
      <c r="S722" s="1"/>
      <c r="T722" s="28"/>
      <c r="U722" s="1"/>
      <c r="V722" s="28"/>
      <c r="W722" s="1"/>
      <c r="X722" s="28"/>
      <c r="Y722" s="1"/>
      <c r="Z722" s="28"/>
      <c r="AA722" s="1"/>
      <c r="AB722" s="28"/>
      <c r="AC722" s="37"/>
      <c r="AD722" s="1"/>
      <c r="AE722" s="28"/>
      <c r="AF722" s="1"/>
      <c r="AG722" s="28"/>
      <c r="AH722" s="1"/>
      <c r="AI722" s="28"/>
      <c r="AJ722" s="1"/>
      <c r="AK722" s="28"/>
      <c r="AL722" s="1"/>
      <c r="AM722" s="28"/>
      <c r="AN722" s="57"/>
      <c r="AO722" s="1"/>
      <c r="AP722" s="28"/>
      <c r="AQ722" s="36"/>
      <c r="AR722" s="28"/>
      <c r="AS722" s="1"/>
      <c r="AT722" s="28"/>
      <c r="AU722" s="1"/>
      <c r="AV722" s="28"/>
      <c r="AW722" s="37"/>
      <c r="AX722" s="1"/>
      <c r="AY722" s="28"/>
      <c r="AZ722" s="1"/>
      <c r="BA722" s="28"/>
      <c r="BB722" s="1"/>
      <c r="BC722" s="28"/>
      <c r="BD722" s="1"/>
      <c r="BE722" s="28"/>
      <c r="BF722" s="1"/>
      <c r="BG722" s="37"/>
      <c r="BH722" s="1"/>
      <c r="BI722" s="1"/>
      <c r="BJ722" s="1"/>
      <c r="BK722" s="98">
        <f>MAX(L722:BJ722)</f>
        <v>0</v>
      </c>
      <c r="BL722" s="98">
        <f>MIN(L722:BK722)</f>
        <v>0</v>
      </c>
      <c r="BM722" s="81" t="e">
        <f>IF(BL722="","",VLOOKUP(BL722,評価表!$B$3:$C$15,2))</f>
        <v>#N/A</v>
      </c>
      <c r="BN722" s="98">
        <f>BK722-BL722</f>
        <v>0</v>
      </c>
      <c r="BO722" s="98">
        <f>E722</f>
        <v>0</v>
      </c>
    </row>
    <row r="723" spans="1:67" ht="20.100000000000001" hidden="1" customHeight="1">
      <c r="A723" s="62">
        <v>10073</v>
      </c>
      <c r="B723" s="73" t="s">
        <v>1781</v>
      </c>
      <c r="C723" s="74"/>
      <c r="D723" s="80"/>
      <c r="E723" s="62"/>
      <c r="F723" s="98"/>
      <c r="G723" s="99"/>
      <c r="H723" s="98"/>
      <c r="I723" s="98"/>
      <c r="J723" s="98"/>
      <c r="K723" s="70"/>
      <c r="L723" s="1"/>
      <c r="M723" s="28"/>
      <c r="N723" s="1"/>
      <c r="O723" s="28"/>
      <c r="P723" s="1"/>
      <c r="Q723" s="28"/>
      <c r="R723" s="37"/>
      <c r="S723" s="1"/>
      <c r="T723" s="28"/>
      <c r="U723" s="1"/>
      <c r="V723" s="28"/>
      <c r="W723" s="1"/>
      <c r="X723" s="28"/>
      <c r="Y723" s="1"/>
      <c r="Z723" s="28"/>
      <c r="AA723" s="1"/>
      <c r="AB723" s="28"/>
      <c r="AC723" s="37"/>
      <c r="AD723" s="1"/>
      <c r="AE723" s="28"/>
      <c r="AF723" s="1"/>
      <c r="AG723" s="28"/>
      <c r="AH723" s="1"/>
      <c r="AI723" s="28"/>
      <c r="AJ723" s="1"/>
      <c r="AK723" s="28"/>
      <c r="AL723" s="1"/>
      <c r="AM723" s="28"/>
      <c r="AN723" s="57"/>
      <c r="AO723" s="1"/>
      <c r="AP723" s="28"/>
      <c r="AQ723" s="36"/>
      <c r="AR723" s="28"/>
      <c r="AS723" s="1"/>
      <c r="AT723" s="28"/>
      <c r="AU723" s="1"/>
      <c r="AV723" s="28"/>
      <c r="AW723" s="37"/>
      <c r="AX723" s="1"/>
      <c r="AY723" s="28"/>
      <c r="AZ723" s="1"/>
      <c r="BA723" s="28"/>
      <c r="BB723" s="1"/>
      <c r="BC723" s="28"/>
      <c r="BD723" s="1"/>
      <c r="BE723" s="28"/>
      <c r="BF723" s="1"/>
      <c r="BG723" s="37"/>
      <c r="BH723" s="1"/>
      <c r="BI723" s="1"/>
      <c r="BJ723" s="1"/>
      <c r="BK723" s="98">
        <f>MAX(L723:BJ723)</f>
        <v>0</v>
      </c>
      <c r="BL723" s="98">
        <f>MIN(L723:BK723)</f>
        <v>0</v>
      </c>
      <c r="BM723" s="81" t="e">
        <f>IF(BL723="","",VLOOKUP(BL723,評価表!$B$3:$C$15,2))</f>
        <v>#N/A</v>
      </c>
      <c r="BN723" s="98">
        <f>BK723-BL723</f>
        <v>0</v>
      </c>
      <c r="BO723" s="98">
        <f>E723</f>
        <v>0</v>
      </c>
    </row>
    <row r="724" spans="1:67" ht="20.100000000000001" hidden="1" customHeight="1">
      <c r="A724" s="62">
        <v>10074</v>
      </c>
      <c r="B724" s="73" t="s">
        <v>1781</v>
      </c>
      <c r="C724" s="74"/>
      <c r="D724" s="80"/>
      <c r="E724" s="62"/>
      <c r="F724" s="98"/>
      <c r="G724" s="99"/>
      <c r="H724" s="98"/>
      <c r="I724" s="98"/>
      <c r="J724" s="98"/>
      <c r="K724" s="70"/>
      <c r="L724" s="1"/>
      <c r="M724" s="28"/>
      <c r="N724" s="1"/>
      <c r="O724" s="28"/>
      <c r="P724" s="1"/>
      <c r="Q724" s="28"/>
      <c r="R724" s="37"/>
      <c r="S724" s="1"/>
      <c r="T724" s="28"/>
      <c r="U724" s="1"/>
      <c r="V724" s="28"/>
      <c r="W724" s="1"/>
      <c r="X724" s="28"/>
      <c r="Y724" s="1"/>
      <c r="Z724" s="28"/>
      <c r="AA724" s="1"/>
      <c r="AB724" s="28"/>
      <c r="AC724" s="37"/>
      <c r="AD724" s="1"/>
      <c r="AE724" s="28"/>
      <c r="AF724" s="1"/>
      <c r="AG724" s="28"/>
      <c r="AH724" s="1"/>
      <c r="AI724" s="28"/>
      <c r="AJ724" s="1"/>
      <c r="AK724" s="28"/>
      <c r="AL724" s="1"/>
      <c r="AM724" s="28"/>
      <c r="AN724" s="57"/>
      <c r="AO724" s="1"/>
      <c r="AP724" s="28"/>
      <c r="AQ724" s="36"/>
      <c r="AR724" s="28"/>
      <c r="AS724" s="1"/>
      <c r="AT724" s="28"/>
      <c r="AU724" s="1"/>
      <c r="AV724" s="28"/>
      <c r="AW724" s="37"/>
      <c r="AX724" s="1"/>
      <c r="AY724" s="28"/>
      <c r="AZ724" s="1"/>
      <c r="BA724" s="28"/>
      <c r="BB724" s="1"/>
      <c r="BC724" s="28"/>
      <c r="BD724" s="1"/>
      <c r="BE724" s="28"/>
      <c r="BF724" s="1"/>
      <c r="BG724" s="37"/>
      <c r="BH724" s="1"/>
      <c r="BI724" s="1"/>
      <c r="BJ724" s="1"/>
      <c r="BK724" s="98">
        <f>MAX(L724:BJ724)</f>
        <v>0</v>
      </c>
      <c r="BL724" s="98">
        <f>MIN(L724:BK724)</f>
        <v>0</v>
      </c>
      <c r="BM724" s="81" t="e">
        <f>IF(BL724="","",VLOOKUP(BL724,評価表!$B$3:$C$15,2))</f>
        <v>#N/A</v>
      </c>
      <c r="BN724" s="98">
        <f>BK724-BL724</f>
        <v>0</v>
      </c>
      <c r="BO724" s="98">
        <f>E724</f>
        <v>0</v>
      </c>
    </row>
    <row r="725" spans="1:67" ht="20.100000000000001" hidden="1" customHeight="1">
      <c r="A725" s="62">
        <v>10075</v>
      </c>
      <c r="B725" s="73" t="s">
        <v>1781</v>
      </c>
      <c r="C725" s="74"/>
      <c r="D725" s="80"/>
      <c r="E725" s="62"/>
      <c r="F725" s="98"/>
      <c r="G725" s="99"/>
      <c r="H725" s="98"/>
      <c r="I725" s="98"/>
      <c r="J725" s="98"/>
      <c r="K725" s="70"/>
      <c r="L725" s="1"/>
      <c r="M725" s="28"/>
      <c r="N725" s="1"/>
      <c r="O725" s="28"/>
      <c r="P725" s="1"/>
      <c r="Q725" s="28"/>
      <c r="R725" s="37"/>
      <c r="S725" s="1"/>
      <c r="T725" s="28"/>
      <c r="U725" s="1"/>
      <c r="V725" s="28"/>
      <c r="W725" s="1"/>
      <c r="X725" s="28"/>
      <c r="Y725" s="1"/>
      <c r="Z725" s="28"/>
      <c r="AA725" s="1"/>
      <c r="AB725" s="28"/>
      <c r="AC725" s="37"/>
      <c r="AD725" s="1"/>
      <c r="AE725" s="28"/>
      <c r="AF725" s="1"/>
      <c r="AG725" s="28"/>
      <c r="AH725" s="1"/>
      <c r="AI725" s="28"/>
      <c r="AJ725" s="1"/>
      <c r="AK725" s="28"/>
      <c r="AL725" s="1"/>
      <c r="AM725" s="28"/>
      <c r="AN725" s="57"/>
      <c r="AO725" s="1"/>
      <c r="AP725" s="28"/>
      <c r="AQ725" s="36"/>
      <c r="AR725" s="28"/>
      <c r="AS725" s="1"/>
      <c r="AT725" s="28"/>
      <c r="AU725" s="1"/>
      <c r="AV725" s="28"/>
      <c r="AW725" s="37"/>
      <c r="AX725" s="1"/>
      <c r="AY725" s="28"/>
      <c r="AZ725" s="1"/>
      <c r="BA725" s="28"/>
      <c r="BB725" s="1"/>
      <c r="BC725" s="28"/>
      <c r="BD725" s="1"/>
      <c r="BE725" s="28"/>
      <c r="BF725" s="1"/>
      <c r="BG725" s="37"/>
      <c r="BH725" s="1"/>
      <c r="BI725" s="1"/>
      <c r="BJ725" s="1"/>
      <c r="BK725" s="98">
        <f>MAX(L725:BJ725)</f>
        <v>0</v>
      </c>
      <c r="BL725" s="98">
        <f>MIN(L725:BK725)</f>
        <v>0</v>
      </c>
      <c r="BM725" s="81" t="e">
        <f>IF(BL725="","",VLOOKUP(BL725,評価表!$B$3:$C$15,2))</f>
        <v>#N/A</v>
      </c>
      <c r="BN725" s="98">
        <f>BK725-BL725</f>
        <v>0</v>
      </c>
      <c r="BO725" s="98">
        <f>E725</f>
        <v>0</v>
      </c>
    </row>
    <row r="726" spans="1:67" ht="20.100000000000001" hidden="1" customHeight="1">
      <c r="A726" s="62">
        <v>10076</v>
      </c>
      <c r="B726" s="73" t="s">
        <v>1781</v>
      </c>
      <c r="C726" s="74"/>
      <c r="D726" s="80"/>
      <c r="E726" s="62"/>
      <c r="F726" s="98"/>
      <c r="G726" s="99"/>
      <c r="H726" s="98"/>
      <c r="I726" s="98"/>
      <c r="J726" s="98"/>
      <c r="K726" s="70"/>
      <c r="L726" s="1"/>
      <c r="M726" s="28"/>
      <c r="N726" s="1"/>
      <c r="O726" s="28"/>
      <c r="P726" s="1"/>
      <c r="Q726" s="28"/>
      <c r="R726" s="37"/>
      <c r="S726" s="1"/>
      <c r="T726" s="28"/>
      <c r="U726" s="1"/>
      <c r="V726" s="28"/>
      <c r="W726" s="1"/>
      <c r="X726" s="28"/>
      <c r="Y726" s="1"/>
      <c r="Z726" s="28"/>
      <c r="AA726" s="1"/>
      <c r="AB726" s="28"/>
      <c r="AC726" s="37"/>
      <c r="AD726" s="1"/>
      <c r="AE726" s="28"/>
      <c r="AF726" s="1"/>
      <c r="AG726" s="28"/>
      <c r="AH726" s="1"/>
      <c r="AI726" s="28"/>
      <c r="AJ726" s="1"/>
      <c r="AK726" s="28"/>
      <c r="AL726" s="1"/>
      <c r="AM726" s="28"/>
      <c r="AN726" s="57"/>
      <c r="AO726" s="1"/>
      <c r="AP726" s="28"/>
      <c r="AQ726" s="36"/>
      <c r="AR726" s="28"/>
      <c r="AS726" s="1"/>
      <c r="AT726" s="28"/>
      <c r="AU726" s="1"/>
      <c r="AV726" s="28"/>
      <c r="AW726" s="37"/>
      <c r="AX726" s="1"/>
      <c r="AY726" s="28"/>
      <c r="AZ726" s="1"/>
      <c r="BA726" s="28"/>
      <c r="BB726" s="1"/>
      <c r="BC726" s="28"/>
      <c r="BD726" s="1"/>
      <c r="BE726" s="28"/>
      <c r="BF726" s="1"/>
      <c r="BG726" s="37"/>
      <c r="BH726" s="1"/>
      <c r="BI726" s="1"/>
      <c r="BJ726" s="1"/>
      <c r="BK726" s="98">
        <f>MAX(L726:BJ726)</f>
        <v>0</v>
      </c>
      <c r="BL726" s="98">
        <f>MIN(L726:BK726)</f>
        <v>0</v>
      </c>
      <c r="BM726" s="81" t="e">
        <f>IF(BL726="","",VLOOKUP(BL726,評価表!$B$3:$C$15,2))</f>
        <v>#N/A</v>
      </c>
      <c r="BN726" s="98">
        <f>BK726-BL726</f>
        <v>0</v>
      </c>
      <c r="BO726" s="98">
        <f>E726</f>
        <v>0</v>
      </c>
    </row>
    <row r="727" spans="1:67" ht="20.100000000000001" hidden="1" customHeight="1">
      <c r="A727" s="62">
        <v>10077</v>
      </c>
      <c r="B727" s="73" t="s">
        <v>1781</v>
      </c>
      <c r="C727" s="74"/>
      <c r="D727" s="80"/>
      <c r="E727" s="62"/>
      <c r="F727" s="98"/>
      <c r="G727" s="99"/>
      <c r="H727" s="98"/>
      <c r="I727" s="98"/>
      <c r="J727" s="98"/>
      <c r="K727" s="70"/>
      <c r="L727" s="1"/>
      <c r="M727" s="28"/>
      <c r="N727" s="1"/>
      <c r="O727" s="28"/>
      <c r="P727" s="1"/>
      <c r="Q727" s="28"/>
      <c r="R727" s="37"/>
      <c r="S727" s="1"/>
      <c r="T727" s="28"/>
      <c r="U727" s="1"/>
      <c r="V727" s="28"/>
      <c r="W727" s="1"/>
      <c r="X727" s="28"/>
      <c r="Y727" s="1"/>
      <c r="Z727" s="28"/>
      <c r="AA727" s="1"/>
      <c r="AB727" s="28"/>
      <c r="AC727" s="37"/>
      <c r="AD727" s="1"/>
      <c r="AE727" s="28"/>
      <c r="AF727" s="1"/>
      <c r="AG727" s="28"/>
      <c r="AH727" s="1"/>
      <c r="AI727" s="28"/>
      <c r="AJ727" s="1"/>
      <c r="AK727" s="28"/>
      <c r="AL727" s="1"/>
      <c r="AM727" s="28"/>
      <c r="AN727" s="57"/>
      <c r="AO727" s="1"/>
      <c r="AP727" s="28"/>
      <c r="AQ727" s="36"/>
      <c r="AR727" s="28"/>
      <c r="AS727" s="1"/>
      <c r="AT727" s="28"/>
      <c r="AU727" s="1"/>
      <c r="AV727" s="28"/>
      <c r="AW727" s="37"/>
      <c r="AX727" s="1"/>
      <c r="AY727" s="28"/>
      <c r="AZ727" s="1"/>
      <c r="BA727" s="28"/>
      <c r="BB727" s="1"/>
      <c r="BC727" s="28"/>
      <c r="BD727" s="1"/>
      <c r="BE727" s="28"/>
      <c r="BF727" s="1"/>
      <c r="BG727" s="37"/>
      <c r="BH727" s="1"/>
      <c r="BI727" s="1"/>
      <c r="BJ727" s="1"/>
      <c r="BK727" s="98">
        <f>MAX(L727:BJ727)</f>
        <v>0</v>
      </c>
      <c r="BL727" s="98">
        <f>MIN(L727:BK727)</f>
        <v>0</v>
      </c>
      <c r="BM727" s="81" t="e">
        <f>IF(BL727="","",VLOOKUP(BL727,評価表!$B$3:$C$15,2))</f>
        <v>#N/A</v>
      </c>
      <c r="BN727" s="98">
        <f>BK727-BL727</f>
        <v>0</v>
      </c>
      <c r="BO727" s="98">
        <f>E727</f>
        <v>0</v>
      </c>
    </row>
    <row r="728" spans="1:67" ht="20.100000000000001" hidden="1" customHeight="1">
      <c r="A728" s="62">
        <v>10078</v>
      </c>
      <c r="B728" s="73" t="s">
        <v>1781</v>
      </c>
      <c r="C728" s="74"/>
      <c r="D728" s="80"/>
      <c r="E728" s="62"/>
      <c r="F728" s="98"/>
      <c r="G728" s="99"/>
      <c r="H728" s="98"/>
      <c r="I728" s="98"/>
      <c r="J728" s="98"/>
      <c r="K728" s="70"/>
      <c r="L728" s="1"/>
      <c r="M728" s="28"/>
      <c r="N728" s="1"/>
      <c r="O728" s="28"/>
      <c r="P728" s="1"/>
      <c r="Q728" s="28"/>
      <c r="R728" s="37"/>
      <c r="S728" s="1"/>
      <c r="T728" s="28"/>
      <c r="U728" s="1"/>
      <c r="V728" s="28"/>
      <c r="W728" s="1"/>
      <c r="X728" s="28"/>
      <c r="Y728" s="1"/>
      <c r="Z728" s="28"/>
      <c r="AA728" s="1"/>
      <c r="AB728" s="28"/>
      <c r="AC728" s="37"/>
      <c r="AD728" s="1"/>
      <c r="AE728" s="28"/>
      <c r="AF728" s="1"/>
      <c r="AG728" s="28"/>
      <c r="AH728" s="1"/>
      <c r="AI728" s="28"/>
      <c r="AJ728" s="1"/>
      <c r="AK728" s="28"/>
      <c r="AL728" s="1"/>
      <c r="AM728" s="28"/>
      <c r="AN728" s="57"/>
      <c r="AO728" s="1"/>
      <c r="AP728" s="28"/>
      <c r="AQ728" s="36"/>
      <c r="AR728" s="28"/>
      <c r="AS728" s="1"/>
      <c r="AT728" s="28"/>
      <c r="AU728" s="1"/>
      <c r="AV728" s="28"/>
      <c r="AW728" s="37"/>
      <c r="AX728" s="1"/>
      <c r="AY728" s="28"/>
      <c r="AZ728" s="1"/>
      <c r="BA728" s="28"/>
      <c r="BB728" s="1"/>
      <c r="BC728" s="28"/>
      <c r="BD728" s="1"/>
      <c r="BE728" s="28"/>
      <c r="BF728" s="1"/>
      <c r="BG728" s="37"/>
      <c r="BH728" s="1"/>
      <c r="BI728" s="1"/>
      <c r="BJ728" s="1"/>
      <c r="BK728" s="98">
        <f>MAX(L728:BJ728)</f>
        <v>0</v>
      </c>
      <c r="BL728" s="98">
        <f>MIN(L728:BK728)</f>
        <v>0</v>
      </c>
      <c r="BM728" s="81" t="e">
        <f>IF(BL728="","",VLOOKUP(BL728,評価表!$B$3:$C$15,2))</f>
        <v>#N/A</v>
      </c>
      <c r="BN728" s="98">
        <f>BK728-BL728</f>
        <v>0</v>
      </c>
      <c r="BO728" s="98">
        <f>E728</f>
        <v>0</v>
      </c>
    </row>
    <row r="729" spans="1:67" ht="20.100000000000001" hidden="1" customHeight="1">
      <c r="A729" s="62">
        <v>10079</v>
      </c>
      <c r="B729" s="73" t="s">
        <v>1781</v>
      </c>
      <c r="C729" s="74"/>
      <c r="D729" s="80"/>
      <c r="E729" s="62"/>
      <c r="F729" s="98"/>
      <c r="G729" s="99"/>
      <c r="H729" s="98"/>
      <c r="I729" s="98"/>
      <c r="J729" s="98"/>
      <c r="K729" s="70"/>
      <c r="L729" s="1"/>
      <c r="M729" s="28"/>
      <c r="N729" s="1"/>
      <c r="O729" s="28"/>
      <c r="P729" s="1"/>
      <c r="Q729" s="28"/>
      <c r="R729" s="37"/>
      <c r="S729" s="1"/>
      <c r="T729" s="28"/>
      <c r="U729" s="1"/>
      <c r="V729" s="28"/>
      <c r="W729" s="1"/>
      <c r="X729" s="28"/>
      <c r="Y729" s="1"/>
      <c r="Z729" s="28"/>
      <c r="AA729" s="1"/>
      <c r="AB729" s="28"/>
      <c r="AC729" s="37"/>
      <c r="AD729" s="1"/>
      <c r="AE729" s="28"/>
      <c r="AF729" s="1"/>
      <c r="AG729" s="28"/>
      <c r="AH729" s="1"/>
      <c r="AI729" s="28"/>
      <c r="AJ729" s="1"/>
      <c r="AK729" s="28"/>
      <c r="AL729" s="1"/>
      <c r="AM729" s="28"/>
      <c r="AN729" s="57"/>
      <c r="AO729" s="1"/>
      <c r="AP729" s="28"/>
      <c r="AQ729" s="36"/>
      <c r="AR729" s="28"/>
      <c r="AS729" s="1"/>
      <c r="AT729" s="28"/>
      <c r="AU729" s="1"/>
      <c r="AV729" s="28"/>
      <c r="AW729" s="37"/>
      <c r="AX729" s="1"/>
      <c r="AY729" s="28"/>
      <c r="AZ729" s="1"/>
      <c r="BA729" s="28"/>
      <c r="BB729" s="1"/>
      <c r="BC729" s="28"/>
      <c r="BD729" s="1"/>
      <c r="BE729" s="28"/>
      <c r="BF729" s="1"/>
      <c r="BG729" s="37"/>
      <c r="BH729" s="1"/>
      <c r="BI729" s="1"/>
      <c r="BJ729" s="1"/>
      <c r="BK729" s="98">
        <f>MAX(L729:BJ729)</f>
        <v>0</v>
      </c>
      <c r="BL729" s="98">
        <f>MIN(L729:BK729)</f>
        <v>0</v>
      </c>
      <c r="BM729" s="81" t="e">
        <f>IF(BL729="","",VLOOKUP(BL729,評価表!$B$3:$C$15,2))</f>
        <v>#N/A</v>
      </c>
      <c r="BN729" s="98">
        <f>BK729-BL729</f>
        <v>0</v>
      </c>
      <c r="BO729" s="98">
        <f>E729</f>
        <v>0</v>
      </c>
    </row>
    <row r="730" spans="1:67" ht="20.100000000000001" hidden="1" customHeight="1">
      <c r="A730" s="62">
        <v>10080</v>
      </c>
      <c r="B730" s="73" t="s">
        <v>1781</v>
      </c>
      <c r="C730" s="74"/>
      <c r="D730" s="80"/>
      <c r="E730" s="62"/>
      <c r="F730" s="98"/>
      <c r="G730" s="99"/>
      <c r="H730" s="98"/>
      <c r="I730" s="98"/>
      <c r="J730" s="98"/>
      <c r="K730" s="70"/>
      <c r="L730" s="1"/>
      <c r="M730" s="28"/>
      <c r="N730" s="1"/>
      <c r="O730" s="28"/>
      <c r="P730" s="1"/>
      <c r="Q730" s="28"/>
      <c r="R730" s="37"/>
      <c r="S730" s="1"/>
      <c r="T730" s="28"/>
      <c r="U730" s="1"/>
      <c r="V730" s="28"/>
      <c r="W730" s="1"/>
      <c r="X730" s="28"/>
      <c r="Y730" s="1"/>
      <c r="Z730" s="28"/>
      <c r="AA730" s="1"/>
      <c r="AB730" s="28"/>
      <c r="AC730" s="37"/>
      <c r="AD730" s="1"/>
      <c r="AE730" s="28"/>
      <c r="AF730" s="1"/>
      <c r="AG730" s="28"/>
      <c r="AH730" s="1"/>
      <c r="AI730" s="28"/>
      <c r="AJ730" s="1"/>
      <c r="AK730" s="28"/>
      <c r="AL730" s="1"/>
      <c r="AM730" s="28"/>
      <c r="AN730" s="57"/>
      <c r="AO730" s="1"/>
      <c r="AP730" s="28"/>
      <c r="AQ730" s="36"/>
      <c r="AR730" s="28"/>
      <c r="AS730" s="1"/>
      <c r="AT730" s="28"/>
      <c r="AU730" s="1"/>
      <c r="AV730" s="28"/>
      <c r="AW730" s="37"/>
      <c r="AX730" s="1"/>
      <c r="AY730" s="28"/>
      <c r="AZ730" s="1"/>
      <c r="BA730" s="28"/>
      <c r="BB730" s="1"/>
      <c r="BC730" s="28"/>
      <c r="BD730" s="1"/>
      <c r="BE730" s="28"/>
      <c r="BF730" s="1"/>
      <c r="BG730" s="37"/>
      <c r="BH730" s="1"/>
      <c r="BI730" s="1"/>
      <c r="BJ730" s="1"/>
      <c r="BK730" s="98">
        <f>MAX(L730:BJ730)</f>
        <v>0</v>
      </c>
      <c r="BL730" s="98">
        <f>MIN(L730:BK730)</f>
        <v>0</v>
      </c>
      <c r="BM730" s="81" t="e">
        <f>IF(BL730="","",VLOOKUP(BL730,評価表!$B$3:$C$15,2))</f>
        <v>#N/A</v>
      </c>
      <c r="BN730" s="98">
        <f>BK730-BL730</f>
        <v>0</v>
      </c>
      <c r="BO730" s="98">
        <f>E730</f>
        <v>0</v>
      </c>
    </row>
    <row r="731" spans="1:67" ht="20.100000000000001" hidden="1" customHeight="1">
      <c r="A731" s="62">
        <v>10081</v>
      </c>
      <c r="B731" s="73" t="s">
        <v>1781</v>
      </c>
      <c r="C731" s="74"/>
      <c r="D731" s="80"/>
      <c r="E731" s="62"/>
      <c r="F731" s="98"/>
      <c r="G731" s="99"/>
      <c r="H731" s="98"/>
      <c r="I731" s="98"/>
      <c r="J731" s="98"/>
      <c r="K731" s="70"/>
      <c r="L731" s="1"/>
      <c r="M731" s="28"/>
      <c r="N731" s="1"/>
      <c r="O731" s="28"/>
      <c r="P731" s="1"/>
      <c r="Q731" s="28"/>
      <c r="R731" s="37"/>
      <c r="S731" s="1"/>
      <c r="T731" s="28"/>
      <c r="U731" s="1"/>
      <c r="V731" s="28"/>
      <c r="W731" s="1"/>
      <c r="X731" s="28"/>
      <c r="Y731" s="1"/>
      <c r="Z731" s="28"/>
      <c r="AA731" s="1"/>
      <c r="AB731" s="28"/>
      <c r="AC731" s="37"/>
      <c r="AD731" s="1"/>
      <c r="AE731" s="28"/>
      <c r="AF731" s="1"/>
      <c r="AG731" s="28"/>
      <c r="AH731" s="1"/>
      <c r="AI731" s="28"/>
      <c r="AJ731" s="1"/>
      <c r="AK731" s="28"/>
      <c r="AL731" s="1"/>
      <c r="AM731" s="28"/>
      <c r="AN731" s="57"/>
      <c r="AO731" s="1"/>
      <c r="AP731" s="28"/>
      <c r="AQ731" s="36"/>
      <c r="AR731" s="28"/>
      <c r="AS731" s="1"/>
      <c r="AT731" s="28"/>
      <c r="AU731" s="1"/>
      <c r="AV731" s="28"/>
      <c r="AW731" s="37"/>
      <c r="AX731" s="1"/>
      <c r="AY731" s="28"/>
      <c r="AZ731" s="1"/>
      <c r="BA731" s="28"/>
      <c r="BB731" s="1"/>
      <c r="BC731" s="28"/>
      <c r="BD731" s="1"/>
      <c r="BE731" s="28"/>
      <c r="BF731" s="1"/>
      <c r="BG731" s="37"/>
      <c r="BH731" s="1"/>
      <c r="BI731" s="1"/>
      <c r="BJ731" s="1"/>
      <c r="BK731" s="98">
        <f>MAX(L731:BJ731)</f>
        <v>0</v>
      </c>
      <c r="BL731" s="98">
        <f>MIN(L731:BK731)</f>
        <v>0</v>
      </c>
      <c r="BM731" s="81" t="e">
        <f>IF(BL731="","",VLOOKUP(BL731,評価表!$B$3:$C$15,2))</f>
        <v>#N/A</v>
      </c>
      <c r="BN731" s="98">
        <f>BK731-BL731</f>
        <v>0</v>
      </c>
      <c r="BO731" s="98">
        <f>E731</f>
        <v>0</v>
      </c>
    </row>
    <row r="732" spans="1:67" ht="20.100000000000001" hidden="1" customHeight="1">
      <c r="A732" s="62">
        <v>10082</v>
      </c>
      <c r="B732" s="73" t="s">
        <v>1781</v>
      </c>
      <c r="C732" s="74"/>
      <c r="D732" s="80"/>
      <c r="E732" s="62"/>
      <c r="F732" s="98"/>
      <c r="G732" s="99"/>
      <c r="H732" s="98"/>
      <c r="I732" s="98"/>
      <c r="J732" s="98"/>
      <c r="K732" s="70"/>
      <c r="L732" s="1"/>
      <c r="M732" s="28"/>
      <c r="N732" s="1"/>
      <c r="O732" s="28"/>
      <c r="P732" s="1"/>
      <c r="Q732" s="28"/>
      <c r="R732" s="37"/>
      <c r="S732" s="1"/>
      <c r="T732" s="28"/>
      <c r="U732" s="1"/>
      <c r="V732" s="28"/>
      <c r="W732" s="1"/>
      <c r="X732" s="28"/>
      <c r="Y732" s="1"/>
      <c r="Z732" s="28"/>
      <c r="AA732" s="1"/>
      <c r="AB732" s="28"/>
      <c r="AC732" s="37"/>
      <c r="AD732" s="1"/>
      <c r="AE732" s="28"/>
      <c r="AF732" s="1"/>
      <c r="AG732" s="28"/>
      <c r="AH732" s="1"/>
      <c r="AI732" s="28"/>
      <c r="AJ732" s="1"/>
      <c r="AK732" s="28"/>
      <c r="AL732" s="1"/>
      <c r="AM732" s="28"/>
      <c r="AN732" s="57"/>
      <c r="AO732" s="1"/>
      <c r="AP732" s="28"/>
      <c r="AQ732" s="36"/>
      <c r="AR732" s="28"/>
      <c r="AS732" s="1"/>
      <c r="AT732" s="28"/>
      <c r="AU732" s="1"/>
      <c r="AV732" s="28"/>
      <c r="AW732" s="37"/>
      <c r="AX732" s="1"/>
      <c r="AY732" s="28"/>
      <c r="AZ732" s="1"/>
      <c r="BA732" s="28"/>
      <c r="BB732" s="1"/>
      <c r="BC732" s="28"/>
      <c r="BD732" s="1"/>
      <c r="BE732" s="28"/>
      <c r="BF732" s="1"/>
      <c r="BG732" s="37"/>
      <c r="BH732" s="1"/>
      <c r="BI732" s="1"/>
      <c r="BJ732" s="1"/>
      <c r="BK732" s="98">
        <f>MAX(L732:BJ732)</f>
        <v>0</v>
      </c>
      <c r="BL732" s="98">
        <f>MIN(L732:BK732)</f>
        <v>0</v>
      </c>
      <c r="BM732" s="81" t="e">
        <f>IF(BL732="","",VLOOKUP(BL732,評価表!$B$3:$C$15,2))</f>
        <v>#N/A</v>
      </c>
      <c r="BN732" s="98">
        <f>BK732-BL732</f>
        <v>0</v>
      </c>
      <c r="BO732" s="98">
        <f>E732</f>
        <v>0</v>
      </c>
    </row>
    <row r="733" spans="1:67" ht="20.100000000000001" hidden="1" customHeight="1">
      <c r="A733" s="62">
        <v>10083</v>
      </c>
      <c r="B733" s="73" t="s">
        <v>1781</v>
      </c>
      <c r="C733" s="74"/>
      <c r="D733" s="80"/>
      <c r="E733" s="62"/>
      <c r="F733" s="98"/>
      <c r="G733" s="99"/>
      <c r="H733" s="98"/>
      <c r="I733" s="98"/>
      <c r="J733" s="98"/>
      <c r="K733" s="70"/>
      <c r="L733" s="1"/>
      <c r="M733" s="28"/>
      <c r="N733" s="1"/>
      <c r="O733" s="28"/>
      <c r="P733" s="1"/>
      <c r="Q733" s="28"/>
      <c r="R733" s="37"/>
      <c r="S733" s="1"/>
      <c r="T733" s="28"/>
      <c r="U733" s="1"/>
      <c r="V733" s="28"/>
      <c r="W733" s="1"/>
      <c r="X733" s="28"/>
      <c r="Y733" s="1"/>
      <c r="Z733" s="28"/>
      <c r="AA733" s="1"/>
      <c r="AB733" s="28"/>
      <c r="AC733" s="37"/>
      <c r="AD733" s="1"/>
      <c r="AE733" s="28"/>
      <c r="AF733" s="1"/>
      <c r="AG733" s="28"/>
      <c r="AH733" s="1"/>
      <c r="AI733" s="28"/>
      <c r="AJ733" s="1"/>
      <c r="AK733" s="28"/>
      <c r="AL733" s="1"/>
      <c r="AM733" s="28"/>
      <c r="AN733" s="57"/>
      <c r="AO733" s="1"/>
      <c r="AP733" s="28"/>
      <c r="AQ733" s="36"/>
      <c r="AR733" s="28"/>
      <c r="AS733" s="1"/>
      <c r="AT733" s="28"/>
      <c r="AU733" s="1"/>
      <c r="AV733" s="28"/>
      <c r="AW733" s="37"/>
      <c r="AX733" s="1"/>
      <c r="AY733" s="28"/>
      <c r="AZ733" s="1"/>
      <c r="BA733" s="28"/>
      <c r="BB733" s="1"/>
      <c r="BC733" s="28"/>
      <c r="BD733" s="1"/>
      <c r="BE733" s="28"/>
      <c r="BF733" s="1"/>
      <c r="BG733" s="37"/>
      <c r="BH733" s="1"/>
      <c r="BI733" s="1"/>
      <c r="BJ733" s="1"/>
      <c r="BK733" s="98">
        <f>MAX(L733:BJ733)</f>
        <v>0</v>
      </c>
      <c r="BL733" s="98">
        <f>MIN(L733:BK733)</f>
        <v>0</v>
      </c>
      <c r="BM733" s="81" t="e">
        <f>IF(BL733="","",VLOOKUP(BL733,評価表!$B$3:$C$15,2))</f>
        <v>#N/A</v>
      </c>
      <c r="BN733" s="98">
        <f>BK733-BL733</f>
        <v>0</v>
      </c>
      <c r="BO733" s="98">
        <f>E733</f>
        <v>0</v>
      </c>
    </row>
    <row r="734" spans="1:67" ht="20.100000000000001" hidden="1" customHeight="1">
      <c r="A734" s="62">
        <v>10084</v>
      </c>
      <c r="B734" s="73" t="s">
        <v>1781</v>
      </c>
      <c r="C734" s="74"/>
      <c r="D734" s="80"/>
      <c r="E734" s="62"/>
      <c r="F734" s="98"/>
      <c r="G734" s="99"/>
      <c r="H734" s="98"/>
      <c r="I734" s="98"/>
      <c r="J734" s="98"/>
      <c r="K734" s="70"/>
      <c r="L734" s="1"/>
      <c r="M734" s="28"/>
      <c r="N734" s="1"/>
      <c r="O734" s="28"/>
      <c r="P734" s="1"/>
      <c r="Q734" s="28"/>
      <c r="R734" s="37"/>
      <c r="S734" s="1"/>
      <c r="T734" s="28"/>
      <c r="U734" s="1"/>
      <c r="V734" s="28"/>
      <c r="W734" s="1"/>
      <c r="X734" s="28"/>
      <c r="Y734" s="1"/>
      <c r="Z734" s="28"/>
      <c r="AA734" s="1"/>
      <c r="AB734" s="28"/>
      <c r="AC734" s="37"/>
      <c r="AD734" s="1"/>
      <c r="AE734" s="28"/>
      <c r="AF734" s="1"/>
      <c r="AG734" s="28"/>
      <c r="AH734" s="1"/>
      <c r="AI734" s="28"/>
      <c r="AJ734" s="1"/>
      <c r="AK734" s="28"/>
      <c r="AL734" s="1"/>
      <c r="AM734" s="28"/>
      <c r="AN734" s="57"/>
      <c r="AO734" s="1"/>
      <c r="AP734" s="28"/>
      <c r="AQ734" s="36"/>
      <c r="AR734" s="28"/>
      <c r="AS734" s="1"/>
      <c r="AT734" s="28"/>
      <c r="AU734" s="1"/>
      <c r="AV734" s="28"/>
      <c r="AW734" s="37"/>
      <c r="AX734" s="1"/>
      <c r="AY734" s="28"/>
      <c r="AZ734" s="1"/>
      <c r="BA734" s="28"/>
      <c r="BB734" s="1"/>
      <c r="BC734" s="28"/>
      <c r="BD734" s="1"/>
      <c r="BE734" s="28"/>
      <c r="BF734" s="1"/>
      <c r="BG734" s="37"/>
      <c r="BH734" s="1"/>
      <c r="BI734" s="1"/>
      <c r="BJ734" s="1"/>
      <c r="BK734" s="98">
        <f>MAX(L734:BJ734)</f>
        <v>0</v>
      </c>
      <c r="BL734" s="98">
        <f>MIN(L734:BK734)</f>
        <v>0</v>
      </c>
      <c r="BM734" s="81" t="e">
        <f>IF(BL734="","",VLOOKUP(BL734,評価表!$B$3:$C$15,2))</f>
        <v>#N/A</v>
      </c>
      <c r="BN734" s="98">
        <f>BK734-BL734</f>
        <v>0</v>
      </c>
      <c r="BO734" s="98">
        <f>E734</f>
        <v>0</v>
      </c>
    </row>
    <row r="735" spans="1:67" ht="20.100000000000001" hidden="1" customHeight="1">
      <c r="A735" s="62">
        <v>10085</v>
      </c>
      <c r="B735" s="73" t="s">
        <v>1781</v>
      </c>
      <c r="C735" s="74"/>
      <c r="D735" s="80"/>
      <c r="E735" s="62"/>
      <c r="F735" s="98"/>
      <c r="G735" s="99"/>
      <c r="H735" s="98"/>
      <c r="I735" s="98"/>
      <c r="J735" s="98"/>
      <c r="K735" s="70"/>
      <c r="L735" s="1"/>
      <c r="M735" s="28"/>
      <c r="N735" s="1"/>
      <c r="O735" s="28"/>
      <c r="P735" s="1"/>
      <c r="Q735" s="28"/>
      <c r="R735" s="37"/>
      <c r="S735" s="1"/>
      <c r="T735" s="28"/>
      <c r="U735" s="1"/>
      <c r="V735" s="28"/>
      <c r="W735" s="1"/>
      <c r="X735" s="28"/>
      <c r="Y735" s="1"/>
      <c r="Z735" s="28"/>
      <c r="AA735" s="1"/>
      <c r="AB735" s="28"/>
      <c r="AC735" s="37"/>
      <c r="AD735" s="1"/>
      <c r="AE735" s="28"/>
      <c r="AF735" s="1"/>
      <c r="AG735" s="28"/>
      <c r="AH735" s="1"/>
      <c r="AI735" s="28"/>
      <c r="AJ735" s="1"/>
      <c r="AK735" s="28"/>
      <c r="AL735" s="1"/>
      <c r="AM735" s="28"/>
      <c r="AN735" s="57"/>
      <c r="AO735" s="1"/>
      <c r="AP735" s="28"/>
      <c r="AQ735" s="36"/>
      <c r="AR735" s="28"/>
      <c r="AS735" s="1"/>
      <c r="AT735" s="28"/>
      <c r="AU735" s="1"/>
      <c r="AV735" s="28"/>
      <c r="AW735" s="37"/>
      <c r="AX735" s="1"/>
      <c r="AY735" s="28"/>
      <c r="AZ735" s="1"/>
      <c r="BA735" s="28"/>
      <c r="BB735" s="1"/>
      <c r="BC735" s="28"/>
      <c r="BD735" s="1"/>
      <c r="BE735" s="28"/>
      <c r="BF735" s="1"/>
      <c r="BG735" s="37"/>
      <c r="BH735" s="1"/>
      <c r="BI735" s="1"/>
      <c r="BJ735" s="1"/>
      <c r="BK735" s="98">
        <f>MAX(L735:BJ735)</f>
        <v>0</v>
      </c>
      <c r="BL735" s="98">
        <f>MIN(L735:BK735)</f>
        <v>0</v>
      </c>
      <c r="BM735" s="81" t="e">
        <f>IF(BL735="","",VLOOKUP(BL735,評価表!$B$3:$C$15,2))</f>
        <v>#N/A</v>
      </c>
      <c r="BN735" s="98">
        <f>BK735-BL735</f>
        <v>0</v>
      </c>
      <c r="BO735" s="98">
        <f>E735</f>
        <v>0</v>
      </c>
    </row>
    <row r="736" spans="1:67" ht="20.100000000000001" hidden="1" customHeight="1">
      <c r="A736" s="62">
        <v>10086</v>
      </c>
      <c r="B736" s="73" t="s">
        <v>1781</v>
      </c>
      <c r="C736" s="74"/>
      <c r="D736" s="80"/>
      <c r="E736" s="62"/>
      <c r="F736" s="98"/>
      <c r="G736" s="99"/>
      <c r="H736" s="98"/>
      <c r="I736" s="98"/>
      <c r="J736" s="98"/>
      <c r="K736" s="70"/>
      <c r="L736" s="1"/>
      <c r="M736" s="28"/>
      <c r="N736" s="1"/>
      <c r="O736" s="28"/>
      <c r="P736" s="1"/>
      <c r="Q736" s="28"/>
      <c r="R736" s="37"/>
      <c r="S736" s="1"/>
      <c r="T736" s="28"/>
      <c r="U736" s="1"/>
      <c r="V736" s="28"/>
      <c r="W736" s="1"/>
      <c r="X736" s="28"/>
      <c r="Y736" s="1"/>
      <c r="Z736" s="28"/>
      <c r="AA736" s="1"/>
      <c r="AB736" s="28"/>
      <c r="AC736" s="37"/>
      <c r="AD736" s="1"/>
      <c r="AE736" s="28"/>
      <c r="AF736" s="1"/>
      <c r="AG736" s="28"/>
      <c r="AH736" s="1"/>
      <c r="AI736" s="28"/>
      <c r="AJ736" s="1"/>
      <c r="AK736" s="28"/>
      <c r="AL736" s="1"/>
      <c r="AM736" s="28"/>
      <c r="AN736" s="57"/>
      <c r="AO736" s="1"/>
      <c r="AP736" s="28"/>
      <c r="AQ736" s="36"/>
      <c r="AR736" s="28"/>
      <c r="AS736" s="1"/>
      <c r="AT736" s="28"/>
      <c r="AU736" s="1"/>
      <c r="AV736" s="28"/>
      <c r="AW736" s="37"/>
      <c r="AX736" s="1"/>
      <c r="AY736" s="28"/>
      <c r="AZ736" s="1"/>
      <c r="BA736" s="28"/>
      <c r="BB736" s="1"/>
      <c r="BC736" s="28"/>
      <c r="BD736" s="1"/>
      <c r="BE736" s="28"/>
      <c r="BF736" s="1"/>
      <c r="BG736" s="37"/>
      <c r="BH736" s="1"/>
      <c r="BI736" s="1"/>
      <c r="BJ736" s="1"/>
      <c r="BK736" s="98">
        <f>MAX(L736:BJ736)</f>
        <v>0</v>
      </c>
      <c r="BL736" s="98">
        <f>MIN(L736:BK736)</f>
        <v>0</v>
      </c>
      <c r="BM736" s="81" t="e">
        <f>IF(BL736="","",VLOOKUP(BL736,評価表!$B$3:$C$15,2))</f>
        <v>#N/A</v>
      </c>
      <c r="BN736" s="98">
        <f>BK736-BL736</f>
        <v>0</v>
      </c>
      <c r="BO736" s="98">
        <f>E736</f>
        <v>0</v>
      </c>
    </row>
    <row r="737" spans="1:67" ht="20.100000000000001" hidden="1" customHeight="1">
      <c r="A737" s="62">
        <v>10087</v>
      </c>
      <c r="B737" s="73" t="s">
        <v>1781</v>
      </c>
      <c r="C737" s="74"/>
      <c r="D737" s="80"/>
      <c r="E737" s="62"/>
      <c r="F737" s="98"/>
      <c r="G737" s="99"/>
      <c r="H737" s="98"/>
      <c r="I737" s="98"/>
      <c r="J737" s="98"/>
      <c r="K737" s="70"/>
      <c r="L737" s="1"/>
      <c r="M737" s="28"/>
      <c r="N737" s="1"/>
      <c r="O737" s="28"/>
      <c r="P737" s="1"/>
      <c r="Q737" s="28"/>
      <c r="R737" s="37"/>
      <c r="S737" s="1"/>
      <c r="T737" s="28"/>
      <c r="U737" s="1"/>
      <c r="V737" s="28"/>
      <c r="W737" s="1"/>
      <c r="X737" s="28"/>
      <c r="Y737" s="1"/>
      <c r="Z737" s="28"/>
      <c r="AA737" s="1"/>
      <c r="AB737" s="28"/>
      <c r="AC737" s="37"/>
      <c r="AD737" s="1"/>
      <c r="AE737" s="28"/>
      <c r="AF737" s="1"/>
      <c r="AG737" s="28"/>
      <c r="AH737" s="1"/>
      <c r="AI737" s="28"/>
      <c r="AJ737" s="1"/>
      <c r="AK737" s="28"/>
      <c r="AL737" s="1"/>
      <c r="AM737" s="28"/>
      <c r="AN737" s="57"/>
      <c r="AO737" s="1"/>
      <c r="AP737" s="28"/>
      <c r="AQ737" s="36"/>
      <c r="AR737" s="28"/>
      <c r="AS737" s="1"/>
      <c r="AT737" s="28"/>
      <c r="AU737" s="1"/>
      <c r="AV737" s="28"/>
      <c r="AW737" s="37"/>
      <c r="AX737" s="1"/>
      <c r="AY737" s="28"/>
      <c r="AZ737" s="1"/>
      <c r="BA737" s="28"/>
      <c r="BB737" s="1"/>
      <c r="BC737" s="28"/>
      <c r="BD737" s="1"/>
      <c r="BE737" s="28"/>
      <c r="BF737" s="1"/>
      <c r="BG737" s="37"/>
      <c r="BH737" s="1"/>
      <c r="BI737" s="1"/>
      <c r="BJ737" s="1"/>
      <c r="BK737" s="98">
        <f>MAX(L737:BJ737)</f>
        <v>0</v>
      </c>
      <c r="BL737" s="98">
        <f>MIN(L737:BK737)</f>
        <v>0</v>
      </c>
      <c r="BM737" s="81" t="e">
        <f>IF(BL737="","",VLOOKUP(BL737,評価表!$B$3:$C$15,2))</f>
        <v>#N/A</v>
      </c>
      <c r="BN737" s="98">
        <f>BK737-BL737</f>
        <v>0</v>
      </c>
      <c r="BO737" s="98">
        <f>E737</f>
        <v>0</v>
      </c>
    </row>
    <row r="738" spans="1:67" ht="20.100000000000001" hidden="1" customHeight="1">
      <c r="A738" s="62">
        <v>10088</v>
      </c>
      <c r="B738" s="73" t="s">
        <v>1781</v>
      </c>
      <c r="C738" s="74"/>
      <c r="D738" s="80"/>
      <c r="E738" s="62"/>
      <c r="F738" s="98"/>
      <c r="G738" s="99"/>
      <c r="H738" s="98"/>
      <c r="I738" s="98"/>
      <c r="J738" s="98"/>
      <c r="K738" s="70"/>
      <c r="L738" s="1"/>
      <c r="M738" s="28"/>
      <c r="N738" s="1"/>
      <c r="O738" s="28"/>
      <c r="P738" s="1"/>
      <c r="Q738" s="28"/>
      <c r="R738" s="37"/>
      <c r="S738" s="1"/>
      <c r="T738" s="28"/>
      <c r="U738" s="1"/>
      <c r="V738" s="28"/>
      <c r="W738" s="1"/>
      <c r="X738" s="28"/>
      <c r="Y738" s="1"/>
      <c r="Z738" s="28"/>
      <c r="AA738" s="1"/>
      <c r="AB738" s="28"/>
      <c r="AC738" s="37"/>
      <c r="AD738" s="1"/>
      <c r="AE738" s="28"/>
      <c r="AF738" s="1"/>
      <c r="AG738" s="28"/>
      <c r="AH738" s="1"/>
      <c r="AI738" s="28"/>
      <c r="AJ738" s="1"/>
      <c r="AK738" s="28"/>
      <c r="AL738" s="1"/>
      <c r="AM738" s="28"/>
      <c r="AN738" s="57"/>
      <c r="AO738" s="1"/>
      <c r="AP738" s="28"/>
      <c r="AQ738" s="36"/>
      <c r="AR738" s="28"/>
      <c r="AS738" s="1"/>
      <c r="AT738" s="28"/>
      <c r="AU738" s="1"/>
      <c r="AV738" s="28"/>
      <c r="AW738" s="37"/>
      <c r="AX738" s="1"/>
      <c r="AY738" s="28"/>
      <c r="AZ738" s="1"/>
      <c r="BA738" s="28"/>
      <c r="BB738" s="1"/>
      <c r="BC738" s="28"/>
      <c r="BD738" s="1"/>
      <c r="BE738" s="28"/>
      <c r="BF738" s="1"/>
      <c r="BG738" s="37"/>
      <c r="BH738" s="1"/>
      <c r="BI738" s="1"/>
      <c r="BJ738" s="1"/>
      <c r="BK738" s="98">
        <f>MAX(L738:BJ738)</f>
        <v>0</v>
      </c>
      <c r="BL738" s="98">
        <f>MIN(L738:BK738)</f>
        <v>0</v>
      </c>
      <c r="BM738" s="81" t="e">
        <f>IF(BL738="","",VLOOKUP(BL738,評価表!$B$3:$C$15,2))</f>
        <v>#N/A</v>
      </c>
      <c r="BN738" s="98">
        <f>BK738-BL738</f>
        <v>0</v>
      </c>
      <c r="BO738" s="98">
        <f>E738</f>
        <v>0</v>
      </c>
    </row>
    <row r="739" spans="1:67" ht="20.100000000000001" hidden="1" customHeight="1">
      <c r="A739" s="62">
        <v>10089</v>
      </c>
      <c r="B739" s="73" t="s">
        <v>1781</v>
      </c>
      <c r="C739" s="74"/>
      <c r="D739" s="80"/>
      <c r="E739" s="62"/>
      <c r="F739" s="98"/>
      <c r="G739" s="99"/>
      <c r="H739" s="98"/>
      <c r="I739" s="98"/>
      <c r="J739" s="98"/>
      <c r="K739" s="70"/>
      <c r="L739" s="1"/>
      <c r="M739" s="28"/>
      <c r="N739" s="1"/>
      <c r="O739" s="28"/>
      <c r="P739" s="1"/>
      <c r="Q739" s="28"/>
      <c r="R739" s="37"/>
      <c r="S739" s="1"/>
      <c r="T739" s="28"/>
      <c r="U739" s="1"/>
      <c r="V739" s="28"/>
      <c r="W739" s="1"/>
      <c r="X739" s="28"/>
      <c r="Y739" s="1"/>
      <c r="Z739" s="28"/>
      <c r="AA739" s="1"/>
      <c r="AB739" s="28"/>
      <c r="AC739" s="37"/>
      <c r="AD739" s="1"/>
      <c r="AE739" s="28"/>
      <c r="AF739" s="1"/>
      <c r="AG739" s="28"/>
      <c r="AH739" s="1"/>
      <c r="AI739" s="28"/>
      <c r="AJ739" s="1"/>
      <c r="AK739" s="28"/>
      <c r="AL739" s="1"/>
      <c r="AM739" s="28"/>
      <c r="AN739" s="57"/>
      <c r="AO739" s="1"/>
      <c r="AP739" s="28"/>
      <c r="AQ739" s="36"/>
      <c r="AR739" s="28"/>
      <c r="AS739" s="1"/>
      <c r="AT739" s="28"/>
      <c r="AU739" s="1"/>
      <c r="AV739" s="28"/>
      <c r="AW739" s="37"/>
      <c r="AX739" s="1"/>
      <c r="AY739" s="28"/>
      <c r="AZ739" s="1"/>
      <c r="BA739" s="28"/>
      <c r="BB739" s="1"/>
      <c r="BC739" s="28"/>
      <c r="BD739" s="1"/>
      <c r="BE739" s="28"/>
      <c r="BF739" s="1"/>
      <c r="BG739" s="37"/>
      <c r="BH739" s="1"/>
      <c r="BI739" s="1"/>
      <c r="BJ739" s="1"/>
      <c r="BK739" s="98">
        <f>MAX(L739:BJ739)</f>
        <v>0</v>
      </c>
      <c r="BL739" s="98">
        <f>MIN(L739:BK739)</f>
        <v>0</v>
      </c>
      <c r="BM739" s="81" t="e">
        <f>IF(BL739="","",VLOOKUP(BL739,評価表!$B$3:$C$15,2))</f>
        <v>#N/A</v>
      </c>
      <c r="BN739" s="98">
        <f>BK739-BL739</f>
        <v>0</v>
      </c>
      <c r="BO739" s="98">
        <f>E739</f>
        <v>0</v>
      </c>
    </row>
    <row r="740" spans="1:67" ht="20.100000000000001" hidden="1" customHeight="1">
      <c r="A740" s="62">
        <v>10090</v>
      </c>
      <c r="B740" s="73" t="s">
        <v>1781</v>
      </c>
      <c r="C740" s="74"/>
      <c r="D740" s="80"/>
      <c r="E740" s="62"/>
      <c r="F740" s="98"/>
      <c r="G740" s="99"/>
      <c r="H740" s="98"/>
      <c r="I740" s="98"/>
      <c r="J740" s="98"/>
      <c r="K740" s="70"/>
      <c r="L740" s="1"/>
      <c r="M740" s="28"/>
      <c r="N740" s="1"/>
      <c r="O740" s="28"/>
      <c r="P740" s="1"/>
      <c r="Q740" s="28"/>
      <c r="R740" s="37"/>
      <c r="S740" s="1"/>
      <c r="T740" s="28"/>
      <c r="U740" s="1"/>
      <c r="V740" s="28"/>
      <c r="W740" s="1"/>
      <c r="X740" s="28"/>
      <c r="Y740" s="1"/>
      <c r="Z740" s="28"/>
      <c r="AA740" s="1"/>
      <c r="AB740" s="28"/>
      <c r="AC740" s="37"/>
      <c r="AD740" s="1"/>
      <c r="AE740" s="28"/>
      <c r="AF740" s="1"/>
      <c r="AG740" s="28"/>
      <c r="AH740" s="1"/>
      <c r="AI740" s="28"/>
      <c r="AJ740" s="1"/>
      <c r="AK740" s="28"/>
      <c r="AL740" s="1"/>
      <c r="AM740" s="28"/>
      <c r="AN740" s="57"/>
      <c r="AO740" s="1"/>
      <c r="AP740" s="28"/>
      <c r="AQ740" s="36"/>
      <c r="AR740" s="28"/>
      <c r="AS740" s="1"/>
      <c r="AT740" s="28"/>
      <c r="AU740" s="1"/>
      <c r="AV740" s="28"/>
      <c r="AW740" s="37"/>
      <c r="AX740" s="1"/>
      <c r="AY740" s="28"/>
      <c r="AZ740" s="1"/>
      <c r="BA740" s="28"/>
      <c r="BB740" s="1"/>
      <c r="BC740" s="28"/>
      <c r="BD740" s="1"/>
      <c r="BE740" s="28"/>
      <c r="BF740" s="1"/>
      <c r="BG740" s="37"/>
      <c r="BH740" s="1"/>
      <c r="BI740" s="1"/>
      <c r="BJ740" s="1"/>
      <c r="BK740" s="98">
        <f>MAX(L740:BJ740)</f>
        <v>0</v>
      </c>
      <c r="BL740" s="98">
        <f>MIN(L740:BK740)</f>
        <v>0</v>
      </c>
      <c r="BM740" s="81" t="e">
        <f>IF(BL740="","",VLOOKUP(BL740,評価表!$B$3:$C$15,2))</f>
        <v>#N/A</v>
      </c>
      <c r="BN740" s="98">
        <f>BK740-BL740</f>
        <v>0</v>
      </c>
      <c r="BO740" s="98">
        <f>E740</f>
        <v>0</v>
      </c>
    </row>
    <row r="741" spans="1:67" ht="20.100000000000001" hidden="1" customHeight="1">
      <c r="A741" s="62">
        <v>10091</v>
      </c>
      <c r="B741" s="73" t="s">
        <v>1781</v>
      </c>
      <c r="C741" s="74"/>
      <c r="D741" s="80"/>
      <c r="E741" s="62"/>
      <c r="F741" s="98"/>
      <c r="G741" s="99"/>
      <c r="H741" s="98"/>
      <c r="I741" s="98"/>
      <c r="J741" s="98"/>
      <c r="K741" s="70"/>
      <c r="L741" s="1"/>
      <c r="M741" s="28"/>
      <c r="N741" s="1"/>
      <c r="O741" s="28"/>
      <c r="P741" s="1"/>
      <c r="Q741" s="28"/>
      <c r="R741" s="37"/>
      <c r="S741" s="1"/>
      <c r="T741" s="28"/>
      <c r="U741" s="1"/>
      <c r="V741" s="28"/>
      <c r="W741" s="1"/>
      <c r="X741" s="28"/>
      <c r="Y741" s="1"/>
      <c r="Z741" s="28"/>
      <c r="AA741" s="1"/>
      <c r="AB741" s="28"/>
      <c r="AC741" s="37"/>
      <c r="AD741" s="1"/>
      <c r="AE741" s="28"/>
      <c r="AF741" s="1"/>
      <c r="AG741" s="28"/>
      <c r="AH741" s="1"/>
      <c r="AI741" s="28"/>
      <c r="AJ741" s="1"/>
      <c r="AK741" s="28"/>
      <c r="AL741" s="1"/>
      <c r="AM741" s="28"/>
      <c r="AN741" s="57"/>
      <c r="AO741" s="1"/>
      <c r="AP741" s="28"/>
      <c r="AQ741" s="36"/>
      <c r="AR741" s="28"/>
      <c r="AS741" s="1"/>
      <c r="AT741" s="28"/>
      <c r="AU741" s="1"/>
      <c r="AV741" s="28"/>
      <c r="AW741" s="37"/>
      <c r="AX741" s="1"/>
      <c r="AY741" s="28"/>
      <c r="AZ741" s="1"/>
      <c r="BA741" s="28"/>
      <c r="BB741" s="1"/>
      <c r="BC741" s="28"/>
      <c r="BD741" s="1"/>
      <c r="BE741" s="28"/>
      <c r="BF741" s="1"/>
      <c r="BG741" s="37"/>
      <c r="BH741" s="1"/>
      <c r="BI741" s="1"/>
      <c r="BJ741" s="1"/>
      <c r="BK741" s="98">
        <f>MAX(L741:BJ741)</f>
        <v>0</v>
      </c>
      <c r="BL741" s="98">
        <f>MIN(L741:BK741)</f>
        <v>0</v>
      </c>
      <c r="BM741" s="81" t="e">
        <f>IF(BL741="","",VLOOKUP(BL741,評価表!$B$3:$C$15,2))</f>
        <v>#N/A</v>
      </c>
      <c r="BN741" s="98">
        <f>BK741-BL741</f>
        <v>0</v>
      </c>
      <c r="BO741" s="98">
        <f>E741</f>
        <v>0</v>
      </c>
    </row>
    <row r="742" spans="1:67" ht="20.100000000000001" hidden="1" customHeight="1">
      <c r="A742" s="62">
        <v>10092</v>
      </c>
      <c r="B742" s="73" t="s">
        <v>1781</v>
      </c>
      <c r="C742" s="74"/>
      <c r="D742" s="80"/>
      <c r="E742" s="62"/>
      <c r="F742" s="98"/>
      <c r="G742" s="99"/>
      <c r="H742" s="98"/>
      <c r="I742" s="98"/>
      <c r="J742" s="98"/>
      <c r="K742" s="70"/>
      <c r="L742" s="1"/>
      <c r="M742" s="28"/>
      <c r="N742" s="1"/>
      <c r="O742" s="28"/>
      <c r="P742" s="1"/>
      <c r="Q742" s="28"/>
      <c r="R742" s="37"/>
      <c r="S742" s="1"/>
      <c r="T742" s="28"/>
      <c r="U742" s="1"/>
      <c r="V742" s="28"/>
      <c r="W742" s="1"/>
      <c r="X742" s="28"/>
      <c r="Y742" s="1"/>
      <c r="Z742" s="28"/>
      <c r="AA742" s="1"/>
      <c r="AB742" s="28"/>
      <c r="AC742" s="37"/>
      <c r="AD742" s="1"/>
      <c r="AE742" s="28"/>
      <c r="AF742" s="1"/>
      <c r="AG742" s="28"/>
      <c r="AH742" s="1"/>
      <c r="AI742" s="28"/>
      <c r="AJ742" s="1"/>
      <c r="AK742" s="28"/>
      <c r="AL742" s="1"/>
      <c r="AM742" s="28"/>
      <c r="AN742" s="57"/>
      <c r="AO742" s="1"/>
      <c r="AP742" s="28"/>
      <c r="AQ742" s="36"/>
      <c r="AR742" s="28"/>
      <c r="AS742" s="1"/>
      <c r="AT742" s="28"/>
      <c r="AU742" s="1"/>
      <c r="AV742" s="28"/>
      <c r="AW742" s="37"/>
      <c r="AX742" s="1"/>
      <c r="AY742" s="28"/>
      <c r="AZ742" s="1"/>
      <c r="BA742" s="28"/>
      <c r="BB742" s="1"/>
      <c r="BC742" s="28"/>
      <c r="BD742" s="1"/>
      <c r="BE742" s="28"/>
      <c r="BF742" s="1"/>
      <c r="BG742" s="37"/>
      <c r="BH742" s="1"/>
      <c r="BI742" s="1"/>
      <c r="BJ742" s="1"/>
      <c r="BK742" s="98">
        <f>MAX(L742:BJ742)</f>
        <v>0</v>
      </c>
      <c r="BL742" s="98">
        <f>MIN(L742:BK742)</f>
        <v>0</v>
      </c>
      <c r="BM742" s="81" t="e">
        <f>IF(BL742="","",VLOOKUP(BL742,評価表!$B$3:$C$15,2))</f>
        <v>#N/A</v>
      </c>
      <c r="BN742" s="98">
        <f>BK742-BL742</f>
        <v>0</v>
      </c>
      <c r="BO742" s="98">
        <f>E742</f>
        <v>0</v>
      </c>
    </row>
    <row r="743" spans="1:67" ht="20.100000000000001" hidden="1" customHeight="1">
      <c r="A743" s="62">
        <v>10093</v>
      </c>
      <c r="B743" s="73" t="s">
        <v>1781</v>
      </c>
      <c r="C743" s="74"/>
      <c r="D743" s="80"/>
      <c r="E743" s="62"/>
      <c r="F743" s="98"/>
      <c r="G743" s="99"/>
      <c r="H743" s="98"/>
      <c r="I743" s="98"/>
      <c r="J743" s="98"/>
      <c r="K743" s="70"/>
      <c r="L743" s="1"/>
      <c r="M743" s="28"/>
      <c r="N743" s="1"/>
      <c r="O743" s="28"/>
      <c r="P743" s="1"/>
      <c r="Q743" s="28"/>
      <c r="R743" s="37"/>
      <c r="S743" s="1"/>
      <c r="T743" s="28"/>
      <c r="U743" s="1"/>
      <c r="V743" s="28"/>
      <c r="W743" s="1"/>
      <c r="X743" s="28"/>
      <c r="Y743" s="1"/>
      <c r="Z743" s="28"/>
      <c r="AA743" s="1"/>
      <c r="AB743" s="28"/>
      <c r="AC743" s="37"/>
      <c r="AD743" s="1"/>
      <c r="AE743" s="28"/>
      <c r="AF743" s="1"/>
      <c r="AG743" s="28"/>
      <c r="AH743" s="1"/>
      <c r="AI743" s="28"/>
      <c r="AJ743" s="1"/>
      <c r="AK743" s="28"/>
      <c r="AL743" s="1"/>
      <c r="AM743" s="28"/>
      <c r="AN743" s="57"/>
      <c r="AO743" s="1"/>
      <c r="AP743" s="28"/>
      <c r="AQ743" s="36"/>
      <c r="AR743" s="28"/>
      <c r="AS743" s="1"/>
      <c r="AT743" s="28"/>
      <c r="AU743" s="1"/>
      <c r="AV743" s="28"/>
      <c r="AW743" s="37"/>
      <c r="AX743" s="1"/>
      <c r="AY743" s="28"/>
      <c r="AZ743" s="1"/>
      <c r="BA743" s="28"/>
      <c r="BB743" s="1"/>
      <c r="BC743" s="28"/>
      <c r="BD743" s="1"/>
      <c r="BE743" s="28"/>
      <c r="BF743" s="1"/>
      <c r="BG743" s="37"/>
      <c r="BH743" s="1"/>
      <c r="BI743" s="1"/>
      <c r="BJ743" s="1"/>
      <c r="BK743" s="98">
        <f>MAX(L743:BJ743)</f>
        <v>0</v>
      </c>
      <c r="BL743" s="98">
        <f>MIN(L743:BK743)</f>
        <v>0</v>
      </c>
      <c r="BM743" s="81" t="e">
        <f>IF(BL743="","",VLOOKUP(BL743,評価表!$B$3:$C$15,2))</f>
        <v>#N/A</v>
      </c>
      <c r="BN743" s="98">
        <f>BK743-BL743</f>
        <v>0</v>
      </c>
      <c r="BO743" s="98">
        <f>E743</f>
        <v>0</v>
      </c>
    </row>
    <row r="744" spans="1:67" ht="20.100000000000001" hidden="1" customHeight="1">
      <c r="A744" s="62">
        <v>10094</v>
      </c>
      <c r="B744" s="73" t="s">
        <v>1781</v>
      </c>
      <c r="C744" s="74"/>
      <c r="D744" s="80"/>
      <c r="E744" s="62"/>
      <c r="F744" s="98"/>
      <c r="G744" s="99"/>
      <c r="H744" s="98"/>
      <c r="I744" s="98"/>
      <c r="J744" s="98"/>
      <c r="K744" s="70"/>
      <c r="L744" s="1"/>
      <c r="M744" s="28"/>
      <c r="N744" s="1"/>
      <c r="O744" s="28"/>
      <c r="P744" s="1"/>
      <c r="Q744" s="28"/>
      <c r="R744" s="37"/>
      <c r="S744" s="1"/>
      <c r="T744" s="28"/>
      <c r="U744" s="1"/>
      <c r="V744" s="28"/>
      <c r="W744" s="1"/>
      <c r="X744" s="28"/>
      <c r="Y744" s="1"/>
      <c r="Z744" s="28"/>
      <c r="AA744" s="1"/>
      <c r="AB744" s="28"/>
      <c r="AC744" s="37"/>
      <c r="AD744" s="1"/>
      <c r="AE744" s="28"/>
      <c r="AF744" s="1"/>
      <c r="AG744" s="28"/>
      <c r="AH744" s="1"/>
      <c r="AI744" s="28"/>
      <c r="AJ744" s="1"/>
      <c r="AK744" s="28"/>
      <c r="AL744" s="1"/>
      <c r="AM744" s="28"/>
      <c r="AN744" s="57"/>
      <c r="AO744" s="1"/>
      <c r="AP744" s="28"/>
      <c r="AQ744" s="36"/>
      <c r="AR744" s="28"/>
      <c r="AS744" s="1"/>
      <c r="AT744" s="28"/>
      <c r="AU744" s="1"/>
      <c r="AV744" s="28"/>
      <c r="AW744" s="37"/>
      <c r="AX744" s="1"/>
      <c r="AY744" s="28"/>
      <c r="AZ744" s="1"/>
      <c r="BA744" s="28"/>
      <c r="BB744" s="1"/>
      <c r="BC744" s="28"/>
      <c r="BD744" s="1"/>
      <c r="BE744" s="28"/>
      <c r="BF744" s="1"/>
      <c r="BG744" s="37"/>
      <c r="BH744" s="1"/>
      <c r="BI744" s="1"/>
      <c r="BJ744" s="1"/>
      <c r="BK744" s="98">
        <f>MAX(L744:BJ744)</f>
        <v>0</v>
      </c>
      <c r="BL744" s="98">
        <f>MIN(L744:BK744)</f>
        <v>0</v>
      </c>
      <c r="BM744" s="81" t="e">
        <f>IF(BL744="","",VLOOKUP(BL744,評価表!$B$3:$C$15,2))</f>
        <v>#N/A</v>
      </c>
      <c r="BN744" s="98">
        <f>BK744-BL744</f>
        <v>0</v>
      </c>
      <c r="BO744" s="98">
        <f>E744</f>
        <v>0</v>
      </c>
    </row>
    <row r="745" spans="1:67" ht="20.100000000000001" hidden="1" customHeight="1">
      <c r="A745" s="62">
        <v>10095</v>
      </c>
      <c r="B745" s="73" t="s">
        <v>1781</v>
      </c>
      <c r="C745" s="74"/>
      <c r="D745" s="80"/>
      <c r="E745" s="62"/>
      <c r="F745" s="98"/>
      <c r="G745" s="99"/>
      <c r="H745" s="98"/>
      <c r="I745" s="98"/>
      <c r="J745" s="98"/>
      <c r="K745" s="70"/>
      <c r="L745" s="1"/>
      <c r="M745" s="28"/>
      <c r="N745" s="1"/>
      <c r="O745" s="28"/>
      <c r="P745" s="1"/>
      <c r="Q745" s="28"/>
      <c r="R745" s="37"/>
      <c r="S745" s="1"/>
      <c r="T745" s="28"/>
      <c r="U745" s="1"/>
      <c r="V745" s="28"/>
      <c r="W745" s="1"/>
      <c r="X745" s="28"/>
      <c r="Y745" s="1"/>
      <c r="Z745" s="28"/>
      <c r="AA745" s="1"/>
      <c r="AB745" s="28"/>
      <c r="AC745" s="37"/>
      <c r="AD745" s="1"/>
      <c r="AE745" s="28"/>
      <c r="AF745" s="1"/>
      <c r="AG745" s="28"/>
      <c r="AH745" s="1"/>
      <c r="AI745" s="28"/>
      <c r="AJ745" s="1"/>
      <c r="AK745" s="28"/>
      <c r="AL745" s="1"/>
      <c r="AM745" s="28"/>
      <c r="AN745" s="57"/>
      <c r="AO745" s="1"/>
      <c r="AP745" s="28"/>
      <c r="AQ745" s="36"/>
      <c r="AR745" s="28"/>
      <c r="AS745" s="1"/>
      <c r="AT745" s="28"/>
      <c r="AU745" s="1"/>
      <c r="AV745" s="28"/>
      <c r="AW745" s="37"/>
      <c r="AX745" s="1"/>
      <c r="AY745" s="28"/>
      <c r="AZ745" s="1"/>
      <c r="BA745" s="28"/>
      <c r="BB745" s="1"/>
      <c r="BC745" s="28"/>
      <c r="BD745" s="1"/>
      <c r="BE745" s="28"/>
      <c r="BF745" s="1"/>
      <c r="BG745" s="37"/>
      <c r="BH745" s="1"/>
      <c r="BI745" s="1"/>
      <c r="BJ745" s="1"/>
      <c r="BK745" s="98">
        <f>MAX(L745:BJ745)</f>
        <v>0</v>
      </c>
      <c r="BL745" s="98">
        <f>MIN(L745:BK745)</f>
        <v>0</v>
      </c>
      <c r="BM745" s="81" t="e">
        <f>IF(BL745="","",VLOOKUP(BL745,評価表!$B$3:$C$15,2))</f>
        <v>#N/A</v>
      </c>
      <c r="BN745" s="98">
        <f>BK745-BL745</f>
        <v>0</v>
      </c>
      <c r="BO745" s="98">
        <f>E745</f>
        <v>0</v>
      </c>
    </row>
    <row r="746" spans="1:67" ht="20.100000000000001" hidden="1" customHeight="1">
      <c r="A746" s="62">
        <v>10096</v>
      </c>
      <c r="B746" s="73" t="s">
        <v>1781</v>
      </c>
      <c r="C746" s="74"/>
      <c r="D746" s="80"/>
      <c r="E746" s="62"/>
      <c r="F746" s="98"/>
      <c r="G746" s="99"/>
      <c r="H746" s="98"/>
      <c r="I746" s="98"/>
      <c r="J746" s="98"/>
      <c r="K746" s="70"/>
      <c r="L746" s="1"/>
      <c r="M746" s="28"/>
      <c r="N746" s="1"/>
      <c r="O746" s="28"/>
      <c r="P746" s="1"/>
      <c r="Q746" s="28"/>
      <c r="R746" s="37"/>
      <c r="S746" s="1"/>
      <c r="T746" s="28"/>
      <c r="U746" s="1"/>
      <c r="V746" s="28"/>
      <c r="W746" s="1"/>
      <c r="X746" s="28"/>
      <c r="Y746" s="1"/>
      <c r="Z746" s="28"/>
      <c r="AA746" s="1"/>
      <c r="AB746" s="28"/>
      <c r="AC746" s="37"/>
      <c r="AD746" s="1"/>
      <c r="AE746" s="28"/>
      <c r="AF746" s="1"/>
      <c r="AG746" s="28"/>
      <c r="AH746" s="1"/>
      <c r="AI746" s="28"/>
      <c r="AJ746" s="1"/>
      <c r="AK746" s="28"/>
      <c r="AL746" s="1"/>
      <c r="AM746" s="28"/>
      <c r="AN746" s="57"/>
      <c r="AO746" s="1"/>
      <c r="AP746" s="28"/>
      <c r="AQ746" s="36"/>
      <c r="AR746" s="28"/>
      <c r="AS746" s="1"/>
      <c r="AT746" s="28"/>
      <c r="AU746" s="1"/>
      <c r="AV746" s="28"/>
      <c r="AW746" s="37"/>
      <c r="AX746" s="1"/>
      <c r="AY746" s="28"/>
      <c r="AZ746" s="1"/>
      <c r="BA746" s="28"/>
      <c r="BB746" s="1"/>
      <c r="BC746" s="28"/>
      <c r="BD746" s="1"/>
      <c r="BE746" s="28"/>
      <c r="BF746" s="1"/>
      <c r="BG746" s="37"/>
      <c r="BH746" s="1"/>
      <c r="BI746" s="1"/>
      <c r="BJ746" s="1"/>
      <c r="BK746" s="98">
        <f>MAX(L746:BJ746)</f>
        <v>0</v>
      </c>
      <c r="BL746" s="98">
        <f>MIN(L746:BK746)</f>
        <v>0</v>
      </c>
      <c r="BM746" s="81" t="e">
        <f>IF(BL746="","",VLOOKUP(BL746,評価表!$B$3:$C$15,2))</f>
        <v>#N/A</v>
      </c>
      <c r="BN746" s="98">
        <f>BK746-BL746</f>
        <v>0</v>
      </c>
      <c r="BO746" s="98">
        <f>E746</f>
        <v>0</v>
      </c>
    </row>
    <row r="747" spans="1:67" ht="20.100000000000001" hidden="1" customHeight="1">
      <c r="A747" s="62">
        <v>10097</v>
      </c>
      <c r="B747" s="73" t="s">
        <v>1781</v>
      </c>
      <c r="C747" s="74"/>
      <c r="D747" s="80"/>
      <c r="E747" s="62"/>
      <c r="F747" s="2"/>
      <c r="G747" s="10"/>
      <c r="H747" s="2"/>
      <c r="I747" s="2"/>
      <c r="J747" s="2"/>
      <c r="K747" s="70"/>
      <c r="L747" s="1"/>
      <c r="M747" s="28"/>
      <c r="N747" s="1"/>
      <c r="O747" s="28"/>
      <c r="P747" s="1"/>
      <c r="Q747" s="28"/>
      <c r="R747" s="37"/>
      <c r="S747" s="1"/>
      <c r="T747" s="28"/>
      <c r="U747" s="1"/>
      <c r="V747" s="28"/>
      <c r="W747" s="1"/>
      <c r="X747" s="28"/>
      <c r="Y747" s="1"/>
      <c r="Z747" s="28"/>
      <c r="AA747" s="1"/>
      <c r="AB747" s="28"/>
      <c r="AC747" s="37"/>
      <c r="AD747" s="1"/>
      <c r="AE747" s="28"/>
      <c r="AF747" s="1"/>
      <c r="AG747" s="28"/>
      <c r="AH747" s="1"/>
      <c r="AI747" s="28"/>
      <c r="AJ747" s="1"/>
      <c r="AK747" s="28"/>
      <c r="AL747" s="1"/>
      <c r="AM747" s="28"/>
      <c r="AN747" s="57"/>
      <c r="AO747" s="1"/>
      <c r="AP747" s="28"/>
      <c r="AQ747" s="36"/>
      <c r="AR747" s="28"/>
      <c r="AS747" s="1"/>
      <c r="AT747" s="28"/>
      <c r="AU747" s="1"/>
      <c r="AV747" s="28"/>
      <c r="AW747" s="37"/>
      <c r="AX747" s="1"/>
      <c r="AY747" s="28"/>
      <c r="AZ747" s="1"/>
      <c r="BA747" s="28"/>
      <c r="BB747" s="1"/>
      <c r="BC747" s="28"/>
      <c r="BD747" s="1"/>
      <c r="BE747" s="28"/>
      <c r="BF747" s="1"/>
      <c r="BG747" s="37"/>
      <c r="BH747" s="1"/>
      <c r="BI747" s="1"/>
      <c r="BJ747" s="1"/>
      <c r="BK747" s="98">
        <f>MAX(L747:BJ747)</f>
        <v>0</v>
      </c>
      <c r="BL747" s="98">
        <f>MIN(L747:BK747)</f>
        <v>0</v>
      </c>
      <c r="BM747" s="81" t="e">
        <f>IF(BL747="","",VLOOKUP(BL747,評価表!$B$3:$C$15,2))</f>
        <v>#N/A</v>
      </c>
      <c r="BN747" s="98">
        <f>BK747-BL747</f>
        <v>0</v>
      </c>
      <c r="BO747" s="98">
        <f>E747</f>
        <v>0</v>
      </c>
    </row>
    <row r="748" spans="1:67" ht="20.100000000000001" hidden="1" customHeight="1">
      <c r="A748" s="62">
        <v>10098</v>
      </c>
      <c r="B748" s="73" t="s">
        <v>1781</v>
      </c>
      <c r="C748" s="74"/>
      <c r="D748" s="80"/>
      <c r="E748" s="62"/>
      <c r="F748" s="98"/>
      <c r="G748" s="99"/>
      <c r="H748" s="98"/>
      <c r="I748" s="98"/>
      <c r="J748" s="98"/>
      <c r="K748" s="70"/>
      <c r="L748" s="1"/>
      <c r="M748" s="28"/>
      <c r="N748" s="1"/>
      <c r="O748" s="28"/>
      <c r="P748" s="1"/>
      <c r="Q748" s="28"/>
      <c r="R748" s="37"/>
      <c r="S748" s="1"/>
      <c r="T748" s="28"/>
      <c r="U748" s="1"/>
      <c r="V748" s="28"/>
      <c r="W748" s="1"/>
      <c r="X748" s="28"/>
      <c r="Y748" s="1"/>
      <c r="Z748" s="28"/>
      <c r="AA748" s="1"/>
      <c r="AB748" s="28"/>
      <c r="AC748" s="37"/>
      <c r="AD748" s="1"/>
      <c r="AE748" s="28"/>
      <c r="AF748" s="1"/>
      <c r="AG748" s="28"/>
      <c r="AH748" s="1"/>
      <c r="AI748" s="28"/>
      <c r="AJ748" s="1"/>
      <c r="AK748" s="28"/>
      <c r="AL748" s="1"/>
      <c r="AM748" s="28"/>
      <c r="AN748" s="57"/>
      <c r="AO748" s="1"/>
      <c r="AP748" s="28"/>
      <c r="AQ748" s="36"/>
      <c r="AR748" s="28"/>
      <c r="AS748" s="1"/>
      <c r="AT748" s="28"/>
      <c r="AU748" s="1"/>
      <c r="AV748" s="28"/>
      <c r="AW748" s="37"/>
      <c r="AX748" s="1"/>
      <c r="AY748" s="28"/>
      <c r="AZ748" s="1"/>
      <c r="BA748" s="28"/>
      <c r="BB748" s="1"/>
      <c r="BC748" s="28"/>
      <c r="BD748" s="1"/>
      <c r="BE748" s="28"/>
      <c r="BF748" s="1"/>
      <c r="BG748" s="37"/>
      <c r="BH748" s="1"/>
      <c r="BI748" s="1"/>
      <c r="BJ748" s="1"/>
      <c r="BK748" s="98">
        <f>MAX(L748:BJ748)</f>
        <v>0</v>
      </c>
      <c r="BL748" s="98">
        <f>MIN(L748:BK748)</f>
        <v>0</v>
      </c>
      <c r="BM748" s="81" t="e">
        <f>IF(BL748="","",VLOOKUP(BL748,評価表!$B$3:$C$15,2))</f>
        <v>#N/A</v>
      </c>
      <c r="BN748" s="98">
        <f>BK748-BL748</f>
        <v>0</v>
      </c>
      <c r="BO748" s="98">
        <f>E748</f>
        <v>0</v>
      </c>
    </row>
    <row r="749" spans="1:67" ht="20.100000000000001" hidden="1" customHeight="1">
      <c r="A749" s="62">
        <v>10099</v>
      </c>
      <c r="B749" s="73" t="s">
        <v>1781</v>
      </c>
      <c r="C749" s="74"/>
      <c r="D749" s="80"/>
      <c r="E749" s="62"/>
      <c r="F749" s="98"/>
      <c r="G749" s="99"/>
      <c r="H749" s="98"/>
      <c r="I749" s="98"/>
      <c r="J749" s="98"/>
      <c r="K749" s="70"/>
      <c r="L749" s="1"/>
      <c r="M749" s="28"/>
      <c r="N749" s="1"/>
      <c r="O749" s="28"/>
      <c r="P749" s="1"/>
      <c r="Q749" s="28"/>
      <c r="R749" s="37"/>
      <c r="S749" s="1"/>
      <c r="T749" s="28"/>
      <c r="U749" s="1"/>
      <c r="V749" s="28"/>
      <c r="W749" s="1"/>
      <c r="X749" s="28"/>
      <c r="Y749" s="1"/>
      <c r="Z749" s="28"/>
      <c r="AA749" s="1"/>
      <c r="AB749" s="28"/>
      <c r="AC749" s="37"/>
      <c r="AD749" s="1"/>
      <c r="AE749" s="28"/>
      <c r="AF749" s="1"/>
      <c r="AG749" s="28"/>
      <c r="AH749" s="1"/>
      <c r="AI749" s="28"/>
      <c r="AJ749" s="1"/>
      <c r="AK749" s="28"/>
      <c r="AL749" s="1"/>
      <c r="AM749" s="28"/>
      <c r="AN749" s="57"/>
      <c r="AO749" s="1"/>
      <c r="AP749" s="28"/>
      <c r="AQ749" s="36"/>
      <c r="AR749" s="28"/>
      <c r="AS749" s="1"/>
      <c r="AT749" s="28"/>
      <c r="AU749" s="1"/>
      <c r="AV749" s="28"/>
      <c r="AW749" s="37"/>
      <c r="AX749" s="1"/>
      <c r="AY749" s="28"/>
      <c r="AZ749" s="1"/>
      <c r="BA749" s="28"/>
      <c r="BB749" s="1"/>
      <c r="BC749" s="28"/>
      <c r="BD749" s="1"/>
      <c r="BE749" s="28"/>
      <c r="BF749" s="1"/>
      <c r="BG749" s="37"/>
      <c r="BH749" s="1"/>
      <c r="BI749" s="1"/>
      <c r="BJ749" s="1"/>
      <c r="BK749" s="98">
        <f>MAX(L749:BJ749)</f>
        <v>0</v>
      </c>
      <c r="BL749" s="98">
        <f>MIN(L749:BK749)</f>
        <v>0</v>
      </c>
      <c r="BM749" s="81" t="e">
        <f>IF(BL749="","",VLOOKUP(BL749,評価表!$B$3:$C$15,2))</f>
        <v>#N/A</v>
      </c>
      <c r="BN749" s="98">
        <f>BK749-BL749</f>
        <v>0</v>
      </c>
      <c r="BO749" s="98">
        <f>E749</f>
        <v>0</v>
      </c>
    </row>
    <row r="750" spans="1:67" ht="20.100000000000001" hidden="1" customHeight="1">
      <c r="A750" s="62">
        <v>10100</v>
      </c>
      <c r="B750" s="73" t="s">
        <v>1781</v>
      </c>
      <c r="C750" s="74"/>
      <c r="D750" s="80"/>
      <c r="E750" s="62"/>
      <c r="F750" s="98"/>
      <c r="G750" s="99"/>
      <c r="H750" s="98"/>
      <c r="I750" s="98"/>
      <c r="J750" s="98"/>
      <c r="K750" s="70"/>
      <c r="L750" s="1"/>
      <c r="M750" s="28"/>
      <c r="N750" s="1"/>
      <c r="O750" s="28"/>
      <c r="P750" s="1"/>
      <c r="Q750" s="28"/>
      <c r="R750" s="37"/>
      <c r="S750" s="1"/>
      <c r="T750" s="28"/>
      <c r="U750" s="1"/>
      <c r="V750" s="28"/>
      <c r="W750" s="1"/>
      <c r="X750" s="28"/>
      <c r="Y750" s="1"/>
      <c r="Z750" s="28"/>
      <c r="AA750" s="1"/>
      <c r="AB750" s="28"/>
      <c r="AC750" s="37"/>
      <c r="AD750" s="1"/>
      <c r="AE750" s="28"/>
      <c r="AF750" s="1"/>
      <c r="AG750" s="28"/>
      <c r="AH750" s="1"/>
      <c r="AI750" s="28"/>
      <c r="AJ750" s="1"/>
      <c r="AK750" s="28"/>
      <c r="AL750" s="1"/>
      <c r="AM750" s="28"/>
      <c r="AN750" s="57"/>
      <c r="AO750" s="1"/>
      <c r="AP750" s="28"/>
      <c r="AQ750" s="36"/>
      <c r="AR750" s="28"/>
      <c r="AS750" s="1"/>
      <c r="AT750" s="28"/>
      <c r="AU750" s="1"/>
      <c r="AV750" s="28"/>
      <c r="AW750" s="37"/>
      <c r="AX750" s="1"/>
      <c r="AY750" s="28"/>
      <c r="AZ750" s="1"/>
      <c r="BA750" s="28"/>
      <c r="BB750" s="1"/>
      <c r="BC750" s="28"/>
      <c r="BD750" s="1"/>
      <c r="BE750" s="28"/>
      <c r="BF750" s="1"/>
      <c r="BG750" s="37"/>
      <c r="BH750" s="1"/>
      <c r="BI750" s="1"/>
      <c r="BJ750" s="1"/>
      <c r="BK750" s="98">
        <f>MAX(L750:BJ750)</f>
        <v>0</v>
      </c>
      <c r="BL750" s="98">
        <f>MIN(L750:BK750)</f>
        <v>0</v>
      </c>
      <c r="BM750" s="81" t="e">
        <f>IF(BL750="","",VLOOKUP(BL750,評価表!$B$3:$C$15,2))</f>
        <v>#N/A</v>
      </c>
      <c r="BN750" s="98">
        <f>BK750-BL750</f>
        <v>0</v>
      </c>
      <c r="BO750" s="98">
        <f>E750</f>
        <v>0</v>
      </c>
    </row>
    <row r="751" spans="1:67" ht="20.100000000000001" hidden="1" customHeight="1">
      <c r="A751" s="62">
        <v>10101</v>
      </c>
      <c r="B751" s="73" t="s">
        <v>1781</v>
      </c>
      <c r="C751" s="74"/>
      <c r="D751" s="80"/>
      <c r="E751" s="62"/>
      <c r="F751" s="98"/>
      <c r="G751" s="99"/>
      <c r="H751" s="98"/>
      <c r="I751" s="98"/>
      <c r="J751" s="98"/>
      <c r="K751" s="70"/>
      <c r="L751" s="1"/>
      <c r="M751" s="28"/>
      <c r="N751" s="1"/>
      <c r="O751" s="28"/>
      <c r="P751" s="1"/>
      <c r="Q751" s="28"/>
      <c r="R751" s="37"/>
      <c r="S751" s="1"/>
      <c r="T751" s="28"/>
      <c r="U751" s="1"/>
      <c r="V751" s="28"/>
      <c r="W751" s="1"/>
      <c r="X751" s="28"/>
      <c r="Y751" s="1"/>
      <c r="Z751" s="28"/>
      <c r="AA751" s="1"/>
      <c r="AB751" s="28"/>
      <c r="AC751" s="37"/>
      <c r="AD751" s="1"/>
      <c r="AE751" s="28"/>
      <c r="AF751" s="1"/>
      <c r="AG751" s="28"/>
      <c r="AH751" s="1"/>
      <c r="AI751" s="28"/>
      <c r="AJ751" s="1"/>
      <c r="AK751" s="28"/>
      <c r="AL751" s="1"/>
      <c r="AM751" s="28"/>
      <c r="AN751" s="57"/>
      <c r="AO751" s="1"/>
      <c r="AP751" s="28"/>
      <c r="AQ751" s="36"/>
      <c r="AR751" s="28"/>
      <c r="AS751" s="1"/>
      <c r="AT751" s="28"/>
      <c r="AU751" s="1"/>
      <c r="AV751" s="28"/>
      <c r="AW751" s="37"/>
      <c r="AX751" s="1"/>
      <c r="AY751" s="28"/>
      <c r="AZ751" s="1"/>
      <c r="BA751" s="28"/>
      <c r="BB751" s="1"/>
      <c r="BC751" s="28"/>
      <c r="BD751" s="1"/>
      <c r="BE751" s="28"/>
      <c r="BF751" s="1"/>
      <c r="BG751" s="37"/>
      <c r="BH751" s="1"/>
      <c r="BI751" s="1"/>
      <c r="BJ751" s="1"/>
      <c r="BK751" s="98">
        <f>MAX(L751:BJ751)</f>
        <v>0</v>
      </c>
      <c r="BL751" s="98">
        <f>MIN(L751:BK751)</f>
        <v>0</v>
      </c>
      <c r="BM751" s="81" t="e">
        <f>IF(BL751="","",VLOOKUP(BL751,評価表!$B$3:$C$15,2))</f>
        <v>#N/A</v>
      </c>
      <c r="BN751" s="98">
        <f>BK751-BL751</f>
        <v>0</v>
      </c>
      <c r="BO751" s="98">
        <f>E751</f>
        <v>0</v>
      </c>
    </row>
    <row r="752" spans="1:67" ht="20.100000000000001" hidden="1" customHeight="1">
      <c r="A752" s="62">
        <v>10102</v>
      </c>
      <c r="B752" s="73" t="s">
        <v>1781</v>
      </c>
      <c r="C752" s="74"/>
      <c r="D752" s="80"/>
      <c r="E752" s="62"/>
      <c r="F752" s="98"/>
      <c r="G752" s="99"/>
      <c r="H752" s="98"/>
      <c r="I752" s="98"/>
      <c r="J752" s="98"/>
      <c r="K752" s="70"/>
      <c r="L752" s="1"/>
      <c r="M752" s="28"/>
      <c r="N752" s="1"/>
      <c r="O752" s="28"/>
      <c r="P752" s="1"/>
      <c r="Q752" s="28"/>
      <c r="R752" s="37"/>
      <c r="S752" s="1"/>
      <c r="T752" s="28"/>
      <c r="U752" s="1"/>
      <c r="V752" s="28"/>
      <c r="W752" s="1"/>
      <c r="X752" s="28"/>
      <c r="Y752" s="1"/>
      <c r="Z752" s="28"/>
      <c r="AA752" s="1"/>
      <c r="AB752" s="28"/>
      <c r="AC752" s="37"/>
      <c r="AD752" s="1"/>
      <c r="AE752" s="28"/>
      <c r="AF752" s="1"/>
      <c r="AG752" s="28"/>
      <c r="AH752" s="1"/>
      <c r="AI752" s="28"/>
      <c r="AJ752" s="1"/>
      <c r="AK752" s="28"/>
      <c r="AL752" s="1"/>
      <c r="AM752" s="28"/>
      <c r="AN752" s="57"/>
      <c r="AO752" s="1"/>
      <c r="AP752" s="28"/>
      <c r="AQ752" s="36"/>
      <c r="AR752" s="28"/>
      <c r="AS752" s="1"/>
      <c r="AT752" s="28"/>
      <c r="AU752" s="1"/>
      <c r="AV752" s="28"/>
      <c r="AW752" s="37"/>
      <c r="AX752" s="1"/>
      <c r="AY752" s="28"/>
      <c r="AZ752" s="1"/>
      <c r="BA752" s="28"/>
      <c r="BB752" s="1"/>
      <c r="BC752" s="28"/>
      <c r="BD752" s="1"/>
      <c r="BE752" s="28"/>
      <c r="BF752" s="1"/>
      <c r="BG752" s="37"/>
      <c r="BH752" s="1"/>
      <c r="BI752" s="1"/>
      <c r="BJ752" s="1"/>
      <c r="BK752" s="98">
        <f>MAX(L752:BJ752)</f>
        <v>0</v>
      </c>
      <c r="BL752" s="98">
        <f>MIN(L752:BK752)</f>
        <v>0</v>
      </c>
      <c r="BM752" s="81" t="e">
        <f>IF(BL752="","",VLOOKUP(BL752,評価表!$B$3:$C$15,2))</f>
        <v>#N/A</v>
      </c>
      <c r="BN752" s="98">
        <f>BK752-BL752</f>
        <v>0</v>
      </c>
      <c r="BO752" s="98">
        <f>E752</f>
        <v>0</v>
      </c>
    </row>
    <row r="753" spans="1:67" ht="20.100000000000001" hidden="1" customHeight="1">
      <c r="A753" s="62">
        <v>10103</v>
      </c>
      <c r="B753" s="73" t="s">
        <v>1781</v>
      </c>
      <c r="C753" s="74"/>
      <c r="D753" s="80"/>
      <c r="E753" s="62"/>
      <c r="F753" s="98"/>
      <c r="G753" s="99"/>
      <c r="H753" s="98"/>
      <c r="I753" s="98"/>
      <c r="J753" s="98"/>
      <c r="K753" s="70"/>
      <c r="L753" s="1"/>
      <c r="M753" s="28"/>
      <c r="N753" s="1"/>
      <c r="O753" s="28"/>
      <c r="P753" s="1"/>
      <c r="Q753" s="28"/>
      <c r="R753" s="37"/>
      <c r="S753" s="1"/>
      <c r="T753" s="28"/>
      <c r="U753" s="1"/>
      <c r="V753" s="28"/>
      <c r="W753" s="1"/>
      <c r="X753" s="28"/>
      <c r="Y753" s="1"/>
      <c r="Z753" s="28"/>
      <c r="AA753" s="1"/>
      <c r="AB753" s="28"/>
      <c r="AC753" s="37"/>
      <c r="AD753" s="1"/>
      <c r="AE753" s="28"/>
      <c r="AF753" s="1"/>
      <c r="AG753" s="28"/>
      <c r="AH753" s="1"/>
      <c r="AI753" s="28"/>
      <c r="AJ753" s="1"/>
      <c r="AK753" s="28"/>
      <c r="AL753" s="1"/>
      <c r="AM753" s="28"/>
      <c r="AN753" s="57"/>
      <c r="AO753" s="1"/>
      <c r="AP753" s="28"/>
      <c r="AQ753" s="36"/>
      <c r="AR753" s="28"/>
      <c r="AS753" s="1"/>
      <c r="AT753" s="28"/>
      <c r="AU753" s="1"/>
      <c r="AV753" s="28"/>
      <c r="AW753" s="37"/>
      <c r="AX753" s="1"/>
      <c r="AY753" s="28"/>
      <c r="AZ753" s="1"/>
      <c r="BA753" s="28"/>
      <c r="BB753" s="1"/>
      <c r="BC753" s="28"/>
      <c r="BD753" s="1"/>
      <c r="BE753" s="28"/>
      <c r="BF753" s="1"/>
      <c r="BG753" s="37"/>
      <c r="BH753" s="1"/>
      <c r="BI753" s="1"/>
      <c r="BJ753" s="1"/>
      <c r="BK753" s="98">
        <f>MAX(L753:BJ753)</f>
        <v>0</v>
      </c>
      <c r="BL753" s="98">
        <f>MIN(L753:BK753)</f>
        <v>0</v>
      </c>
      <c r="BM753" s="81" t="e">
        <f>IF(BL753="","",VLOOKUP(BL753,評価表!$B$3:$C$15,2))</f>
        <v>#N/A</v>
      </c>
      <c r="BN753" s="98">
        <f>BK753-BL753</f>
        <v>0</v>
      </c>
      <c r="BO753" s="98">
        <f>E753</f>
        <v>0</v>
      </c>
    </row>
    <row r="754" spans="1:67" ht="20.100000000000001" hidden="1" customHeight="1">
      <c r="A754" s="62">
        <v>10104</v>
      </c>
      <c r="B754" s="73" t="s">
        <v>1781</v>
      </c>
      <c r="C754" s="74"/>
      <c r="D754" s="80"/>
      <c r="E754" s="62"/>
      <c r="F754" s="98"/>
      <c r="G754" s="99"/>
      <c r="H754" s="98"/>
      <c r="I754" s="98"/>
      <c r="J754" s="98"/>
      <c r="K754" s="70"/>
      <c r="L754" s="1"/>
      <c r="M754" s="28"/>
      <c r="N754" s="1"/>
      <c r="O754" s="28"/>
      <c r="P754" s="1"/>
      <c r="Q754" s="28"/>
      <c r="R754" s="37"/>
      <c r="S754" s="1"/>
      <c r="T754" s="28"/>
      <c r="U754" s="1"/>
      <c r="V754" s="28"/>
      <c r="W754" s="1"/>
      <c r="X754" s="28"/>
      <c r="Y754" s="1"/>
      <c r="Z754" s="28"/>
      <c r="AA754" s="1"/>
      <c r="AB754" s="28"/>
      <c r="AC754" s="37"/>
      <c r="AD754" s="1"/>
      <c r="AE754" s="28"/>
      <c r="AF754" s="1"/>
      <c r="AG754" s="28"/>
      <c r="AH754" s="1"/>
      <c r="AI754" s="28"/>
      <c r="AJ754" s="1"/>
      <c r="AK754" s="28"/>
      <c r="AL754" s="1"/>
      <c r="AM754" s="28"/>
      <c r="AN754" s="57"/>
      <c r="AO754" s="1"/>
      <c r="AP754" s="28"/>
      <c r="AQ754" s="36"/>
      <c r="AR754" s="28"/>
      <c r="AS754" s="1"/>
      <c r="AT754" s="28"/>
      <c r="AU754" s="1"/>
      <c r="AV754" s="28"/>
      <c r="AW754" s="37"/>
      <c r="AX754" s="1"/>
      <c r="AY754" s="28"/>
      <c r="AZ754" s="1"/>
      <c r="BA754" s="28"/>
      <c r="BB754" s="1"/>
      <c r="BC754" s="28"/>
      <c r="BD754" s="1"/>
      <c r="BE754" s="28"/>
      <c r="BF754" s="1"/>
      <c r="BG754" s="37"/>
      <c r="BH754" s="1"/>
      <c r="BI754" s="1"/>
      <c r="BJ754" s="1"/>
      <c r="BK754" s="98">
        <f>MAX(L754:BJ754)</f>
        <v>0</v>
      </c>
      <c r="BL754" s="98">
        <f>MIN(L754:BK754)</f>
        <v>0</v>
      </c>
      <c r="BM754" s="81" t="e">
        <f>IF(BL754="","",VLOOKUP(BL754,評価表!$B$3:$C$15,2))</f>
        <v>#N/A</v>
      </c>
      <c r="BN754" s="98">
        <f>BK754-BL754</f>
        <v>0</v>
      </c>
      <c r="BO754" s="98">
        <f>E754</f>
        <v>0</v>
      </c>
    </row>
    <row r="755" spans="1:67" ht="20.100000000000001" hidden="1" customHeight="1">
      <c r="A755" s="62">
        <v>10105</v>
      </c>
      <c r="B755" s="73" t="s">
        <v>1781</v>
      </c>
      <c r="C755" s="74"/>
      <c r="D755" s="80"/>
      <c r="E755" s="62"/>
      <c r="F755" s="98"/>
      <c r="G755" s="99"/>
      <c r="H755" s="98"/>
      <c r="I755" s="98"/>
      <c r="J755" s="98"/>
      <c r="K755" s="70"/>
      <c r="L755" s="1"/>
      <c r="M755" s="28"/>
      <c r="N755" s="1"/>
      <c r="O755" s="28"/>
      <c r="P755" s="1"/>
      <c r="Q755" s="28"/>
      <c r="R755" s="37"/>
      <c r="S755" s="1"/>
      <c r="T755" s="28"/>
      <c r="U755" s="1"/>
      <c r="V755" s="28"/>
      <c r="W755" s="1"/>
      <c r="X755" s="28"/>
      <c r="Y755" s="1"/>
      <c r="Z755" s="28"/>
      <c r="AA755" s="1"/>
      <c r="AB755" s="28"/>
      <c r="AC755" s="37"/>
      <c r="AD755" s="1"/>
      <c r="AE755" s="28"/>
      <c r="AF755" s="1"/>
      <c r="AG755" s="28"/>
      <c r="AH755" s="1"/>
      <c r="AI755" s="28"/>
      <c r="AJ755" s="1"/>
      <c r="AK755" s="28"/>
      <c r="AL755" s="1"/>
      <c r="AM755" s="28"/>
      <c r="AN755" s="57"/>
      <c r="AO755" s="1"/>
      <c r="AP755" s="28"/>
      <c r="AQ755" s="36"/>
      <c r="AR755" s="28"/>
      <c r="AS755" s="1"/>
      <c r="AT755" s="28"/>
      <c r="AU755" s="1"/>
      <c r="AV755" s="28"/>
      <c r="AW755" s="37"/>
      <c r="AX755" s="1"/>
      <c r="AY755" s="28"/>
      <c r="AZ755" s="1"/>
      <c r="BA755" s="28"/>
      <c r="BB755" s="1"/>
      <c r="BC755" s="28"/>
      <c r="BD755" s="1"/>
      <c r="BE755" s="28"/>
      <c r="BF755" s="1"/>
      <c r="BG755" s="37"/>
      <c r="BH755" s="1"/>
      <c r="BI755" s="1"/>
      <c r="BJ755" s="1"/>
      <c r="BK755" s="98">
        <f>MAX(L755:BJ755)</f>
        <v>0</v>
      </c>
      <c r="BL755" s="98">
        <f>MIN(L755:BK755)</f>
        <v>0</v>
      </c>
      <c r="BM755" s="81" t="e">
        <f>IF(BL755="","",VLOOKUP(BL755,評価表!$B$3:$C$15,2))</f>
        <v>#N/A</v>
      </c>
      <c r="BN755" s="98">
        <f>BK755-BL755</f>
        <v>0</v>
      </c>
      <c r="BO755" s="98">
        <f>E755</f>
        <v>0</v>
      </c>
    </row>
    <row r="756" spans="1:67" ht="20.100000000000001" hidden="1" customHeight="1">
      <c r="A756" s="62">
        <v>10106</v>
      </c>
      <c r="B756" s="73" t="s">
        <v>1781</v>
      </c>
      <c r="C756" s="74"/>
      <c r="D756" s="80"/>
      <c r="E756" s="62"/>
      <c r="F756" s="98"/>
      <c r="G756" s="99"/>
      <c r="H756" s="98"/>
      <c r="I756" s="98"/>
      <c r="J756" s="98"/>
      <c r="K756" s="70"/>
      <c r="L756" s="1"/>
      <c r="M756" s="28"/>
      <c r="N756" s="1"/>
      <c r="O756" s="28"/>
      <c r="P756" s="1"/>
      <c r="Q756" s="28"/>
      <c r="R756" s="37"/>
      <c r="S756" s="1"/>
      <c r="T756" s="28"/>
      <c r="U756" s="1"/>
      <c r="V756" s="28"/>
      <c r="W756" s="1"/>
      <c r="X756" s="28"/>
      <c r="Y756" s="1"/>
      <c r="Z756" s="28"/>
      <c r="AA756" s="1"/>
      <c r="AB756" s="28"/>
      <c r="AC756" s="37"/>
      <c r="AD756" s="1"/>
      <c r="AE756" s="28"/>
      <c r="AF756" s="1"/>
      <c r="AG756" s="28"/>
      <c r="AH756" s="1"/>
      <c r="AI756" s="28"/>
      <c r="AJ756" s="1"/>
      <c r="AK756" s="28"/>
      <c r="AL756" s="1"/>
      <c r="AM756" s="28"/>
      <c r="AN756" s="57"/>
      <c r="AO756" s="1"/>
      <c r="AP756" s="28"/>
      <c r="AQ756" s="36"/>
      <c r="AR756" s="28"/>
      <c r="AS756" s="1"/>
      <c r="AT756" s="28"/>
      <c r="AU756" s="1"/>
      <c r="AV756" s="28"/>
      <c r="AW756" s="37"/>
      <c r="AX756" s="1"/>
      <c r="AY756" s="28"/>
      <c r="AZ756" s="1"/>
      <c r="BA756" s="28"/>
      <c r="BB756" s="1"/>
      <c r="BC756" s="28"/>
      <c r="BD756" s="1"/>
      <c r="BE756" s="28"/>
      <c r="BF756" s="1"/>
      <c r="BG756" s="37"/>
      <c r="BH756" s="1"/>
      <c r="BI756" s="1"/>
      <c r="BJ756" s="1"/>
      <c r="BK756" s="98">
        <f>MAX(L756:BJ756)</f>
        <v>0</v>
      </c>
      <c r="BL756" s="98">
        <f>MIN(L756:BK756)</f>
        <v>0</v>
      </c>
      <c r="BM756" s="81" t="e">
        <f>IF(BL756="","",VLOOKUP(BL756,評価表!$B$3:$C$15,2))</f>
        <v>#N/A</v>
      </c>
      <c r="BN756" s="98">
        <f>BK756-BL756</f>
        <v>0</v>
      </c>
      <c r="BO756" s="98">
        <f>E756</f>
        <v>0</v>
      </c>
    </row>
    <row r="757" spans="1:67" ht="20.100000000000001" hidden="1" customHeight="1">
      <c r="A757" s="62"/>
      <c r="B757" s="73"/>
      <c r="C757" s="74"/>
      <c r="D757" s="80"/>
      <c r="E757" s="62"/>
      <c r="F757" s="62"/>
      <c r="G757" s="78"/>
      <c r="H757" s="74"/>
      <c r="I757" s="82"/>
      <c r="J757" s="62"/>
      <c r="K757" s="70"/>
      <c r="L757" s="1"/>
      <c r="M757" s="28"/>
      <c r="N757" s="1"/>
      <c r="O757" s="28"/>
      <c r="P757" s="1"/>
      <c r="Q757" s="28"/>
      <c r="R757" s="37"/>
      <c r="S757" s="1"/>
      <c r="T757" s="28"/>
      <c r="U757" s="1"/>
      <c r="V757" s="28"/>
      <c r="W757" s="1"/>
      <c r="X757" s="28"/>
      <c r="Y757" s="1"/>
      <c r="Z757" s="28"/>
      <c r="AA757" s="1"/>
      <c r="AB757" s="28"/>
      <c r="AC757" s="37"/>
      <c r="AD757" s="1"/>
      <c r="AE757" s="28"/>
      <c r="AF757" s="1"/>
      <c r="AG757" s="28"/>
      <c r="AH757" s="1"/>
      <c r="AI757" s="28"/>
      <c r="AJ757" s="1"/>
      <c r="AK757" s="28"/>
      <c r="AL757" s="1"/>
      <c r="AM757" s="28"/>
      <c r="AN757" s="57"/>
      <c r="AO757" s="1"/>
      <c r="AP757" s="28"/>
      <c r="AQ757" s="36"/>
      <c r="AR757" s="28"/>
      <c r="AS757" s="1"/>
      <c r="AT757" s="28"/>
      <c r="AU757" s="1"/>
      <c r="AV757" s="28"/>
      <c r="AW757" s="37"/>
      <c r="AX757" s="1"/>
      <c r="AY757" s="28"/>
      <c r="AZ757" s="1"/>
      <c r="BA757" s="28"/>
      <c r="BB757" s="1"/>
      <c r="BC757" s="28"/>
      <c r="BD757" s="1"/>
      <c r="BE757" s="28"/>
      <c r="BF757" s="1"/>
      <c r="BG757" s="37"/>
      <c r="BH757" s="1"/>
      <c r="BI757" s="1"/>
      <c r="BJ757" s="1"/>
      <c r="BK757" s="98">
        <f>MAX(L757:BJ757)</f>
        <v>0</v>
      </c>
      <c r="BL757" s="98">
        <f>MIN(L757:BK757)</f>
        <v>0</v>
      </c>
      <c r="BM757" s="81" t="e">
        <f>IF(BL757="","",VLOOKUP(BL757,評価表!$B$3:$C$15,2))</f>
        <v>#N/A</v>
      </c>
      <c r="BN757" s="98">
        <f>BK757-BL757</f>
        <v>0</v>
      </c>
      <c r="BO757" s="98">
        <f>E757</f>
        <v>0</v>
      </c>
    </row>
    <row r="758" spans="1:67" ht="20.100000000000001" hidden="1" customHeight="1">
      <c r="A758" s="62"/>
      <c r="B758" s="73"/>
      <c r="C758" s="74"/>
      <c r="D758" s="80"/>
      <c r="E758" s="62"/>
      <c r="F758" s="62"/>
      <c r="G758" s="78"/>
      <c r="H758" s="74"/>
      <c r="I758" s="82"/>
      <c r="J758" s="62"/>
      <c r="K758" s="70"/>
      <c r="L758" s="1"/>
      <c r="M758" s="28"/>
      <c r="N758" s="1"/>
      <c r="O758" s="28"/>
      <c r="P758" s="1"/>
      <c r="Q758" s="28"/>
      <c r="R758" s="37"/>
      <c r="S758" s="1"/>
      <c r="T758" s="28"/>
      <c r="U758" s="1"/>
      <c r="V758" s="28"/>
      <c r="W758" s="1"/>
      <c r="X758" s="28"/>
      <c r="Y758" s="1"/>
      <c r="Z758" s="28"/>
      <c r="AA758" s="1"/>
      <c r="AB758" s="28"/>
      <c r="AC758" s="37"/>
      <c r="AD758" s="1"/>
      <c r="AE758" s="28"/>
      <c r="AF758" s="1"/>
      <c r="AG758" s="28"/>
      <c r="AH758" s="1"/>
      <c r="AI758" s="28"/>
      <c r="AJ758" s="1"/>
      <c r="AK758" s="28"/>
      <c r="AL758" s="1"/>
      <c r="AM758" s="28"/>
      <c r="AN758" s="57"/>
      <c r="AO758" s="1"/>
      <c r="AP758" s="28"/>
      <c r="AQ758" s="36"/>
      <c r="AR758" s="28"/>
      <c r="AS758" s="1"/>
      <c r="AT758" s="28"/>
      <c r="AU758" s="1"/>
      <c r="AV758" s="28"/>
      <c r="AW758" s="37"/>
      <c r="AX758" s="1"/>
      <c r="AY758" s="28"/>
      <c r="AZ758" s="1"/>
      <c r="BA758" s="28"/>
      <c r="BB758" s="1"/>
      <c r="BC758" s="28"/>
      <c r="BD758" s="1"/>
      <c r="BE758" s="28"/>
      <c r="BF758" s="1"/>
      <c r="BG758" s="37"/>
      <c r="BH758" s="1"/>
      <c r="BI758" s="1"/>
      <c r="BJ758" s="1"/>
      <c r="BK758" s="98">
        <f>MAX(L758:BJ758)</f>
        <v>0</v>
      </c>
      <c r="BL758" s="98">
        <f>MIN(L758:BK758)</f>
        <v>0</v>
      </c>
      <c r="BM758" s="81" t="e">
        <f>IF(BL758="","",VLOOKUP(BL758,評価表!$B$3:$C$15,2))</f>
        <v>#N/A</v>
      </c>
      <c r="BN758" s="98">
        <f>BK758-BL758</f>
        <v>0</v>
      </c>
      <c r="BO758" s="98">
        <f>E758</f>
        <v>0</v>
      </c>
    </row>
    <row r="759" spans="1:67" ht="20.100000000000001" hidden="1" customHeight="1">
      <c r="A759" s="62"/>
      <c r="B759" s="73"/>
      <c r="C759" s="74"/>
      <c r="D759" s="80"/>
      <c r="E759" s="62"/>
      <c r="F759" s="62"/>
      <c r="G759" s="78"/>
      <c r="H759" s="74"/>
      <c r="I759" s="82"/>
      <c r="J759" s="62"/>
      <c r="K759" s="70"/>
      <c r="L759" s="1"/>
      <c r="M759" s="28"/>
      <c r="N759" s="1"/>
      <c r="O759" s="28"/>
      <c r="P759" s="1"/>
      <c r="Q759" s="28"/>
      <c r="R759" s="37"/>
      <c r="S759" s="1"/>
      <c r="T759" s="28"/>
      <c r="U759" s="1"/>
      <c r="V759" s="28"/>
      <c r="W759" s="1"/>
      <c r="X759" s="28"/>
      <c r="Y759" s="1"/>
      <c r="Z759" s="28"/>
      <c r="AA759" s="1"/>
      <c r="AB759" s="28"/>
      <c r="AC759" s="37"/>
      <c r="AD759" s="1"/>
      <c r="AE759" s="28"/>
      <c r="AF759" s="1"/>
      <c r="AG759" s="28"/>
      <c r="AH759" s="1"/>
      <c r="AI759" s="28"/>
      <c r="AJ759" s="1"/>
      <c r="AK759" s="28"/>
      <c r="AL759" s="1"/>
      <c r="AM759" s="28"/>
      <c r="AN759" s="57"/>
      <c r="AO759" s="1"/>
      <c r="AP759" s="28"/>
      <c r="AQ759" s="36"/>
      <c r="AR759" s="28"/>
      <c r="AS759" s="1"/>
      <c r="AT759" s="28"/>
      <c r="AU759" s="1"/>
      <c r="AV759" s="28"/>
      <c r="AW759" s="37"/>
      <c r="AX759" s="1"/>
      <c r="AY759" s="28"/>
      <c r="AZ759" s="1"/>
      <c r="BA759" s="28"/>
      <c r="BB759" s="1"/>
      <c r="BC759" s="28"/>
      <c r="BD759" s="1"/>
      <c r="BE759" s="28"/>
      <c r="BF759" s="1"/>
      <c r="BG759" s="37"/>
      <c r="BH759" s="1"/>
      <c r="BI759" s="1"/>
      <c r="BJ759" s="1"/>
      <c r="BK759" s="98">
        <f>MAX(L759:BJ759)</f>
        <v>0</v>
      </c>
      <c r="BL759" s="98">
        <f>MIN(L759:BK759)</f>
        <v>0</v>
      </c>
      <c r="BM759" s="81" t="e">
        <f>IF(BL759="","",VLOOKUP(BL759,評価表!$B$3:$C$15,2))</f>
        <v>#N/A</v>
      </c>
      <c r="BN759" s="98">
        <f>BK759-BL759</f>
        <v>0</v>
      </c>
      <c r="BO759" s="98">
        <f>E759</f>
        <v>0</v>
      </c>
    </row>
    <row r="760" spans="1:67" ht="20.100000000000001" hidden="1" customHeight="1">
      <c r="A760" s="62"/>
      <c r="B760" s="73"/>
      <c r="C760" s="74"/>
      <c r="D760" s="80"/>
      <c r="E760" s="62"/>
      <c r="F760" s="62"/>
      <c r="G760" s="78"/>
      <c r="H760" s="74"/>
      <c r="I760" s="82"/>
      <c r="J760" s="62"/>
      <c r="K760" s="70"/>
      <c r="L760" s="1"/>
      <c r="M760" s="28"/>
      <c r="N760" s="1"/>
      <c r="O760" s="28"/>
      <c r="P760" s="1"/>
      <c r="Q760" s="28"/>
      <c r="R760" s="37"/>
      <c r="S760" s="1"/>
      <c r="T760" s="28"/>
      <c r="U760" s="1"/>
      <c r="V760" s="28"/>
      <c r="W760" s="1"/>
      <c r="X760" s="28"/>
      <c r="Y760" s="1"/>
      <c r="Z760" s="28"/>
      <c r="AA760" s="1"/>
      <c r="AB760" s="28"/>
      <c r="AC760" s="37"/>
      <c r="AD760" s="1"/>
      <c r="AE760" s="28"/>
      <c r="AF760" s="1"/>
      <c r="AG760" s="28"/>
      <c r="AH760" s="1"/>
      <c r="AI760" s="28"/>
      <c r="AJ760" s="1"/>
      <c r="AK760" s="28"/>
      <c r="AL760" s="1"/>
      <c r="AM760" s="28"/>
      <c r="AN760" s="57"/>
      <c r="AO760" s="1"/>
      <c r="AP760" s="28"/>
      <c r="AQ760" s="36"/>
      <c r="AR760" s="28"/>
      <c r="AS760" s="1"/>
      <c r="AT760" s="28"/>
      <c r="AU760" s="1"/>
      <c r="AV760" s="28"/>
      <c r="AW760" s="37"/>
      <c r="AX760" s="1"/>
      <c r="AY760" s="28"/>
      <c r="AZ760" s="1"/>
      <c r="BA760" s="28"/>
      <c r="BB760" s="1"/>
      <c r="BC760" s="28"/>
      <c r="BD760" s="1"/>
      <c r="BE760" s="28"/>
      <c r="BF760" s="1"/>
      <c r="BG760" s="37"/>
      <c r="BH760" s="1"/>
      <c r="BI760" s="1"/>
      <c r="BJ760" s="1"/>
      <c r="BK760" s="98">
        <f>MAX(L760:BJ760)</f>
        <v>0</v>
      </c>
      <c r="BL760" s="98">
        <f>MIN(L760:BK760)</f>
        <v>0</v>
      </c>
      <c r="BM760" s="81" t="e">
        <f>IF(BL760="","",VLOOKUP(BL760,評価表!$B$3:$C$15,2))</f>
        <v>#N/A</v>
      </c>
      <c r="BN760" s="98">
        <f>BK760-BL760</f>
        <v>0</v>
      </c>
      <c r="BO760" s="98">
        <f>E760</f>
        <v>0</v>
      </c>
    </row>
    <row r="761" spans="1:67" ht="20.100000000000001" hidden="1" customHeight="1">
      <c r="A761" s="62"/>
      <c r="B761" s="73"/>
      <c r="C761" s="74"/>
      <c r="D761" s="80"/>
      <c r="E761" s="62"/>
      <c r="F761" s="62"/>
      <c r="G761" s="78"/>
      <c r="H761" s="74"/>
      <c r="I761" s="82"/>
      <c r="J761" s="62"/>
      <c r="K761" s="70"/>
      <c r="L761" s="1"/>
      <c r="M761" s="28"/>
      <c r="N761" s="1"/>
      <c r="O761" s="28"/>
      <c r="P761" s="1"/>
      <c r="Q761" s="28"/>
      <c r="R761" s="37"/>
      <c r="S761" s="1"/>
      <c r="T761" s="28"/>
      <c r="U761" s="1"/>
      <c r="V761" s="28"/>
      <c r="W761" s="1"/>
      <c r="X761" s="28"/>
      <c r="Y761" s="1"/>
      <c r="Z761" s="28"/>
      <c r="AA761" s="1"/>
      <c r="AB761" s="28"/>
      <c r="AC761" s="37"/>
      <c r="AD761" s="1"/>
      <c r="AE761" s="28"/>
      <c r="AF761" s="1"/>
      <c r="AG761" s="28"/>
      <c r="AH761" s="1"/>
      <c r="AI761" s="28"/>
      <c r="AJ761" s="1"/>
      <c r="AK761" s="28"/>
      <c r="AL761" s="1"/>
      <c r="AM761" s="28"/>
      <c r="AN761" s="57"/>
      <c r="AO761" s="1"/>
      <c r="AP761" s="28"/>
      <c r="AQ761" s="36"/>
      <c r="AR761" s="28"/>
      <c r="AS761" s="1"/>
      <c r="AT761" s="28"/>
      <c r="AU761" s="1"/>
      <c r="AV761" s="28"/>
      <c r="AW761" s="37"/>
      <c r="AX761" s="1"/>
      <c r="AY761" s="28"/>
      <c r="AZ761" s="1"/>
      <c r="BA761" s="28"/>
      <c r="BB761" s="1"/>
      <c r="BC761" s="28"/>
      <c r="BD761" s="1"/>
      <c r="BE761" s="28"/>
      <c r="BF761" s="1"/>
      <c r="BG761" s="37"/>
      <c r="BH761" s="1"/>
      <c r="BI761" s="1"/>
      <c r="BJ761" s="1"/>
      <c r="BK761" s="98">
        <f>MAX(L761:BJ761)</f>
        <v>0</v>
      </c>
      <c r="BL761" s="98">
        <f>MIN(L761:BK761)</f>
        <v>0</v>
      </c>
      <c r="BM761" s="81" t="e">
        <f>IF(BL761="","",VLOOKUP(BL761,評価表!$B$3:$C$15,2))</f>
        <v>#N/A</v>
      </c>
      <c r="BN761" s="98">
        <f>BK761-BL761</f>
        <v>0</v>
      </c>
      <c r="BO761" s="98">
        <f>E761</f>
        <v>0</v>
      </c>
    </row>
    <row r="762" spans="1:67" ht="20.100000000000001" hidden="1" customHeight="1">
      <c r="A762" s="62"/>
      <c r="B762" s="73"/>
      <c r="C762" s="74"/>
      <c r="D762" s="80"/>
      <c r="E762" s="62"/>
      <c r="F762" s="62"/>
      <c r="G762" s="78"/>
      <c r="H762" s="74"/>
      <c r="I762" s="82"/>
      <c r="J762" s="62"/>
      <c r="K762" s="70"/>
      <c r="L762" s="1"/>
      <c r="M762" s="28"/>
      <c r="N762" s="1"/>
      <c r="O762" s="28"/>
      <c r="P762" s="1"/>
      <c r="Q762" s="28"/>
      <c r="R762" s="37"/>
      <c r="S762" s="1"/>
      <c r="T762" s="28"/>
      <c r="U762" s="1"/>
      <c r="V762" s="28"/>
      <c r="W762" s="1"/>
      <c r="X762" s="28"/>
      <c r="Y762" s="1"/>
      <c r="Z762" s="28"/>
      <c r="AA762" s="1"/>
      <c r="AB762" s="28"/>
      <c r="AC762" s="37"/>
      <c r="AD762" s="1"/>
      <c r="AE762" s="28"/>
      <c r="AF762" s="1"/>
      <c r="AG762" s="28"/>
      <c r="AH762" s="1"/>
      <c r="AI762" s="28"/>
      <c r="AJ762" s="1"/>
      <c r="AK762" s="28"/>
      <c r="AL762" s="1"/>
      <c r="AM762" s="28"/>
      <c r="AN762" s="57"/>
      <c r="AO762" s="1"/>
      <c r="AP762" s="28"/>
      <c r="AQ762" s="36"/>
      <c r="AR762" s="28"/>
      <c r="AS762" s="1"/>
      <c r="AT762" s="28"/>
      <c r="AU762" s="1"/>
      <c r="AV762" s="28"/>
      <c r="AW762" s="37"/>
      <c r="AX762" s="1"/>
      <c r="AY762" s="28"/>
      <c r="AZ762" s="1"/>
      <c r="BA762" s="28"/>
      <c r="BB762" s="1"/>
      <c r="BC762" s="28"/>
      <c r="BD762" s="1"/>
      <c r="BE762" s="28"/>
      <c r="BF762" s="1"/>
      <c r="BG762" s="37"/>
      <c r="BH762" s="1"/>
      <c r="BI762" s="1"/>
      <c r="BJ762" s="1"/>
      <c r="BK762" s="98">
        <f>MAX(L762:BJ762)</f>
        <v>0</v>
      </c>
      <c r="BL762" s="98">
        <f>MIN(L762:BK762)</f>
        <v>0</v>
      </c>
      <c r="BM762" s="81" t="e">
        <f>IF(BL762="","",VLOOKUP(BL762,評価表!$B$3:$C$15,2))</f>
        <v>#N/A</v>
      </c>
      <c r="BN762" s="98">
        <f>BK762-BL762</f>
        <v>0</v>
      </c>
      <c r="BO762" s="98">
        <f>E762</f>
        <v>0</v>
      </c>
    </row>
    <row r="763" spans="1:67" ht="20.100000000000001" hidden="1" customHeight="1">
      <c r="A763" s="62"/>
      <c r="B763" s="73"/>
      <c r="C763" s="74"/>
      <c r="D763" s="80"/>
      <c r="E763" s="62"/>
      <c r="F763" s="62"/>
      <c r="G763" s="78"/>
      <c r="H763" s="74"/>
      <c r="I763" s="82"/>
      <c r="J763" s="62"/>
      <c r="K763" s="70"/>
      <c r="L763" s="1"/>
      <c r="M763" s="28"/>
      <c r="N763" s="1"/>
      <c r="O763" s="28"/>
      <c r="P763" s="1"/>
      <c r="Q763" s="28"/>
      <c r="R763" s="37"/>
      <c r="S763" s="1"/>
      <c r="T763" s="28"/>
      <c r="U763" s="1"/>
      <c r="V763" s="28"/>
      <c r="W763" s="1"/>
      <c r="X763" s="28"/>
      <c r="Y763" s="1"/>
      <c r="Z763" s="28"/>
      <c r="AA763" s="1"/>
      <c r="AB763" s="28"/>
      <c r="AC763" s="37"/>
      <c r="AD763" s="1"/>
      <c r="AE763" s="28"/>
      <c r="AF763" s="1"/>
      <c r="AG763" s="28"/>
      <c r="AH763" s="1"/>
      <c r="AI763" s="28"/>
      <c r="AJ763" s="1"/>
      <c r="AK763" s="28"/>
      <c r="AL763" s="1"/>
      <c r="AM763" s="28"/>
      <c r="AN763" s="57"/>
      <c r="AO763" s="1"/>
      <c r="AP763" s="28"/>
      <c r="AQ763" s="36"/>
      <c r="AR763" s="28"/>
      <c r="AS763" s="1"/>
      <c r="AT763" s="28"/>
      <c r="AU763" s="1"/>
      <c r="AV763" s="28"/>
      <c r="AW763" s="37"/>
      <c r="AX763" s="1"/>
      <c r="AY763" s="28"/>
      <c r="AZ763" s="1"/>
      <c r="BA763" s="28"/>
      <c r="BB763" s="1"/>
      <c r="BC763" s="28"/>
      <c r="BD763" s="1"/>
      <c r="BE763" s="28"/>
      <c r="BF763" s="1"/>
      <c r="BG763" s="37"/>
      <c r="BH763" s="1"/>
      <c r="BI763" s="1"/>
      <c r="BJ763" s="1"/>
      <c r="BK763" s="98">
        <f>MAX(L763:BJ763)</f>
        <v>0</v>
      </c>
      <c r="BL763" s="98">
        <f>MIN(L763:BK763)</f>
        <v>0</v>
      </c>
      <c r="BM763" s="81" t="e">
        <f>IF(BL763="","",VLOOKUP(BL763,評価表!$B$3:$C$15,2))</f>
        <v>#N/A</v>
      </c>
      <c r="BN763" s="98">
        <f>BK763-BL763</f>
        <v>0</v>
      </c>
      <c r="BO763" s="98">
        <f>E763</f>
        <v>0</v>
      </c>
    </row>
    <row r="764" spans="1:67" ht="20.100000000000001" hidden="1" customHeight="1">
      <c r="A764" s="62"/>
      <c r="B764" s="73"/>
      <c r="C764" s="74"/>
      <c r="D764" s="80"/>
      <c r="E764" s="62"/>
      <c r="F764" s="62"/>
      <c r="G764" s="78"/>
      <c r="H764" s="74"/>
      <c r="I764" s="82"/>
      <c r="J764" s="62"/>
      <c r="K764" s="70"/>
      <c r="L764" s="1"/>
      <c r="M764" s="28"/>
      <c r="N764" s="1"/>
      <c r="O764" s="28"/>
      <c r="P764" s="1"/>
      <c r="Q764" s="28"/>
      <c r="R764" s="37"/>
      <c r="S764" s="1"/>
      <c r="T764" s="28"/>
      <c r="U764" s="1"/>
      <c r="V764" s="28"/>
      <c r="W764" s="1"/>
      <c r="X764" s="28"/>
      <c r="Y764" s="1"/>
      <c r="Z764" s="28"/>
      <c r="AA764" s="1"/>
      <c r="AB764" s="28"/>
      <c r="AC764" s="37"/>
      <c r="AD764" s="1"/>
      <c r="AE764" s="28"/>
      <c r="AF764" s="1"/>
      <c r="AG764" s="28"/>
      <c r="AH764" s="1"/>
      <c r="AI764" s="28"/>
      <c r="AJ764" s="1"/>
      <c r="AK764" s="28"/>
      <c r="AL764" s="1"/>
      <c r="AM764" s="28"/>
      <c r="AN764" s="57"/>
      <c r="AO764" s="1"/>
      <c r="AP764" s="28"/>
      <c r="AQ764" s="36"/>
      <c r="AR764" s="28"/>
      <c r="AS764" s="1"/>
      <c r="AT764" s="28"/>
      <c r="AU764" s="1"/>
      <c r="AV764" s="28"/>
      <c r="AW764" s="37"/>
      <c r="AX764" s="1"/>
      <c r="AY764" s="28"/>
      <c r="AZ764" s="1"/>
      <c r="BA764" s="28"/>
      <c r="BB764" s="1"/>
      <c r="BC764" s="28"/>
      <c r="BD764" s="1"/>
      <c r="BE764" s="28"/>
      <c r="BF764" s="1"/>
      <c r="BG764" s="37"/>
      <c r="BH764" s="1"/>
      <c r="BI764" s="1"/>
      <c r="BJ764" s="1"/>
      <c r="BK764" s="98">
        <f>MAX(L764:BJ764)</f>
        <v>0</v>
      </c>
      <c r="BL764" s="98">
        <f>MIN(L764:BK764)</f>
        <v>0</v>
      </c>
      <c r="BM764" s="81" t="e">
        <f>IF(BL764="","",VLOOKUP(BL764,評価表!$B$3:$C$15,2))</f>
        <v>#N/A</v>
      </c>
      <c r="BN764" s="98">
        <f>BK764-BL764</f>
        <v>0</v>
      </c>
      <c r="BO764" s="98">
        <f>E764</f>
        <v>0</v>
      </c>
    </row>
    <row r="765" spans="1:67" ht="20.100000000000001" hidden="1" customHeight="1">
      <c r="A765" s="62"/>
      <c r="B765" s="73"/>
      <c r="C765" s="74"/>
      <c r="D765" s="80"/>
      <c r="E765" s="62"/>
      <c r="F765" s="62"/>
      <c r="G765" s="78"/>
      <c r="H765" s="74"/>
      <c r="I765" s="82"/>
      <c r="J765" s="62"/>
      <c r="K765" s="70"/>
      <c r="L765" s="1"/>
      <c r="M765" s="28"/>
      <c r="N765" s="1"/>
      <c r="O765" s="28"/>
      <c r="P765" s="1"/>
      <c r="Q765" s="28"/>
      <c r="R765" s="37"/>
      <c r="S765" s="1"/>
      <c r="T765" s="28"/>
      <c r="U765" s="1"/>
      <c r="V765" s="28"/>
      <c r="W765" s="1"/>
      <c r="X765" s="28"/>
      <c r="Y765" s="1"/>
      <c r="Z765" s="28"/>
      <c r="AA765" s="1"/>
      <c r="AB765" s="28"/>
      <c r="AC765" s="37"/>
      <c r="AD765" s="1"/>
      <c r="AE765" s="28"/>
      <c r="AF765" s="1"/>
      <c r="AG765" s="28"/>
      <c r="AH765" s="1"/>
      <c r="AI765" s="28"/>
      <c r="AJ765" s="1"/>
      <c r="AK765" s="28"/>
      <c r="AL765" s="1"/>
      <c r="AM765" s="28"/>
      <c r="AN765" s="57"/>
      <c r="AO765" s="1"/>
      <c r="AP765" s="28"/>
      <c r="AQ765" s="36"/>
      <c r="AR765" s="28"/>
      <c r="AS765" s="1"/>
      <c r="AT765" s="28"/>
      <c r="AU765" s="1"/>
      <c r="AV765" s="28"/>
      <c r="AW765" s="37"/>
      <c r="AX765" s="1"/>
      <c r="AY765" s="28"/>
      <c r="AZ765" s="1"/>
      <c r="BA765" s="28"/>
      <c r="BB765" s="1"/>
      <c r="BC765" s="28"/>
      <c r="BD765" s="1"/>
      <c r="BE765" s="28"/>
      <c r="BF765" s="1"/>
      <c r="BG765" s="37"/>
      <c r="BH765" s="1"/>
      <c r="BI765" s="1"/>
      <c r="BJ765" s="1"/>
      <c r="BK765" s="98">
        <f>MAX(L765:BJ765)</f>
        <v>0</v>
      </c>
      <c r="BL765" s="98">
        <f>MIN(L765:BK765)</f>
        <v>0</v>
      </c>
      <c r="BM765" s="81" t="e">
        <f>IF(BL765="","",VLOOKUP(BL765,評価表!$B$3:$C$15,2))</f>
        <v>#N/A</v>
      </c>
      <c r="BN765" s="98">
        <f>BK765-BL765</f>
        <v>0</v>
      </c>
      <c r="BO765" s="98">
        <f>E765</f>
        <v>0</v>
      </c>
    </row>
    <row r="766" spans="1:67" ht="20.100000000000001" hidden="1" customHeight="1">
      <c r="A766" s="62"/>
      <c r="B766" s="73"/>
      <c r="C766" s="74"/>
      <c r="D766" s="80"/>
      <c r="E766" s="62"/>
      <c r="F766" s="62"/>
      <c r="G766" s="78"/>
      <c r="H766" s="74"/>
      <c r="I766" s="82"/>
      <c r="J766" s="62"/>
      <c r="K766" s="70"/>
      <c r="L766" s="1"/>
      <c r="M766" s="28"/>
      <c r="N766" s="1"/>
      <c r="O766" s="28"/>
      <c r="P766" s="1"/>
      <c r="Q766" s="28"/>
      <c r="R766" s="37"/>
      <c r="S766" s="1"/>
      <c r="T766" s="28"/>
      <c r="U766" s="1"/>
      <c r="V766" s="28"/>
      <c r="W766" s="1"/>
      <c r="X766" s="28"/>
      <c r="Y766" s="1"/>
      <c r="Z766" s="28"/>
      <c r="AA766" s="1"/>
      <c r="AB766" s="28"/>
      <c r="AC766" s="37"/>
      <c r="AD766" s="1"/>
      <c r="AE766" s="28"/>
      <c r="AF766" s="1"/>
      <c r="AG766" s="28"/>
      <c r="AH766" s="1"/>
      <c r="AI766" s="28"/>
      <c r="AJ766" s="1"/>
      <c r="AK766" s="28"/>
      <c r="AL766" s="1"/>
      <c r="AM766" s="28"/>
      <c r="AN766" s="57"/>
      <c r="AO766" s="1"/>
      <c r="AP766" s="28"/>
      <c r="AQ766" s="36"/>
      <c r="AR766" s="28"/>
      <c r="AS766" s="1"/>
      <c r="AT766" s="28"/>
      <c r="AU766" s="1"/>
      <c r="AV766" s="28"/>
      <c r="AW766" s="37"/>
      <c r="AX766" s="1"/>
      <c r="AY766" s="28"/>
      <c r="AZ766" s="1"/>
      <c r="BA766" s="28"/>
      <c r="BB766" s="1"/>
      <c r="BC766" s="28"/>
      <c r="BD766" s="1"/>
      <c r="BE766" s="28"/>
      <c r="BF766" s="1"/>
      <c r="BG766" s="37"/>
      <c r="BH766" s="1"/>
      <c r="BI766" s="1"/>
      <c r="BJ766" s="1"/>
      <c r="BK766" s="98">
        <f>MAX(L766:BJ766)</f>
        <v>0</v>
      </c>
      <c r="BL766" s="98">
        <f>MIN(L766:BK766)</f>
        <v>0</v>
      </c>
      <c r="BM766" s="81" t="e">
        <f>IF(BL766="","",VLOOKUP(BL766,評価表!$B$3:$C$15,2))</f>
        <v>#N/A</v>
      </c>
      <c r="BN766" s="98">
        <f>BK766-BL766</f>
        <v>0</v>
      </c>
      <c r="BO766" s="98">
        <f>E766</f>
        <v>0</v>
      </c>
    </row>
    <row r="767" spans="1:67" ht="20.100000000000001" hidden="1" customHeight="1">
      <c r="A767" s="62"/>
      <c r="B767" s="73"/>
      <c r="C767" s="74"/>
      <c r="D767" s="80"/>
      <c r="E767" s="62"/>
      <c r="F767" s="62"/>
      <c r="G767" s="78"/>
      <c r="H767" s="74"/>
      <c r="I767" s="82"/>
      <c r="J767" s="62"/>
      <c r="K767" s="70"/>
      <c r="L767" s="1"/>
      <c r="M767" s="28"/>
      <c r="N767" s="1"/>
      <c r="O767" s="28"/>
      <c r="P767" s="1"/>
      <c r="Q767" s="28"/>
      <c r="R767" s="37"/>
      <c r="S767" s="1"/>
      <c r="T767" s="28"/>
      <c r="U767" s="1"/>
      <c r="V767" s="28"/>
      <c r="W767" s="1"/>
      <c r="X767" s="28"/>
      <c r="Y767" s="1"/>
      <c r="Z767" s="28"/>
      <c r="AA767" s="1"/>
      <c r="AB767" s="28"/>
      <c r="AC767" s="37"/>
      <c r="AD767" s="1"/>
      <c r="AE767" s="28"/>
      <c r="AF767" s="1"/>
      <c r="AG767" s="28"/>
      <c r="AH767" s="1"/>
      <c r="AI767" s="28"/>
      <c r="AJ767" s="1"/>
      <c r="AK767" s="28"/>
      <c r="AL767" s="1"/>
      <c r="AM767" s="28"/>
      <c r="AN767" s="57"/>
      <c r="AO767" s="1"/>
      <c r="AP767" s="28"/>
      <c r="AQ767" s="36"/>
      <c r="AR767" s="28"/>
      <c r="AS767" s="1"/>
      <c r="AT767" s="28"/>
      <c r="AU767" s="1"/>
      <c r="AV767" s="28"/>
      <c r="AW767" s="37"/>
      <c r="AX767" s="1"/>
      <c r="AY767" s="28"/>
      <c r="AZ767" s="1"/>
      <c r="BA767" s="28"/>
      <c r="BB767" s="1"/>
      <c r="BC767" s="28"/>
      <c r="BD767" s="1"/>
      <c r="BE767" s="28"/>
      <c r="BF767" s="1"/>
      <c r="BG767" s="37"/>
      <c r="BH767" s="1"/>
      <c r="BI767" s="1"/>
      <c r="BJ767" s="1"/>
      <c r="BK767" s="98">
        <f>MAX(L767:BJ767)</f>
        <v>0</v>
      </c>
      <c r="BL767" s="98">
        <f>MIN(L767:BK767)</f>
        <v>0</v>
      </c>
      <c r="BM767" s="81" t="e">
        <f>IF(BL767="","",VLOOKUP(BL767,評価表!$B$3:$C$15,2))</f>
        <v>#N/A</v>
      </c>
      <c r="BN767" s="98">
        <f>BK767-BL767</f>
        <v>0</v>
      </c>
      <c r="BO767" s="98">
        <f>E767</f>
        <v>0</v>
      </c>
    </row>
    <row r="768" spans="1:67" ht="20.100000000000001" hidden="1" customHeight="1">
      <c r="A768" s="62"/>
      <c r="B768" s="73"/>
      <c r="C768" s="74"/>
      <c r="D768" s="80"/>
      <c r="E768" s="62"/>
      <c r="F768" s="62"/>
      <c r="G768" s="78"/>
      <c r="H768" s="74"/>
      <c r="I768" s="82"/>
      <c r="J768" s="62"/>
      <c r="K768" s="70"/>
      <c r="L768" s="1"/>
      <c r="M768" s="28"/>
      <c r="N768" s="1"/>
      <c r="O768" s="28"/>
      <c r="P768" s="1"/>
      <c r="Q768" s="28"/>
      <c r="R768" s="37"/>
      <c r="S768" s="1"/>
      <c r="T768" s="28"/>
      <c r="U768" s="1"/>
      <c r="V768" s="28"/>
      <c r="W768" s="1"/>
      <c r="X768" s="28"/>
      <c r="Y768" s="1"/>
      <c r="Z768" s="28"/>
      <c r="AA768" s="1"/>
      <c r="AB768" s="28"/>
      <c r="AC768" s="37"/>
      <c r="AD768" s="1"/>
      <c r="AE768" s="28"/>
      <c r="AF768" s="1"/>
      <c r="AG768" s="28"/>
      <c r="AH768" s="1"/>
      <c r="AI768" s="28"/>
      <c r="AJ768" s="1"/>
      <c r="AK768" s="28"/>
      <c r="AL768" s="1"/>
      <c r="AM768" s="28"/>
      <c r="AN768" s="57"/>
      <c r="AO768" s="1"/>
      <c r="AP768" s="28"/>
      <c r="AQ768" s="36"/>
      <c r="AR768" s="28"/>
      <c r="AS768" s="1"/>
      <c r="AT768" s="28"/>
      <c r="AU768" s="1"/>
      <c r="AV768" s="28"/>
      <c r="AW768" s="37"/>
      <c r="AX768" s="1"/>
      <c r="AY768" s="28"/>
      <c r="AZ768" s="1"/>
      <c r="BA768" s="28"/>
      <c r="BB768" s="1"/>
      <c r="BC768" s="28"/>
      <c r="BD768" s="1"/>
      <c r="BE768" s="28"/>
      <c r="BF768" s="1"/>
      <c r="BG768" s="37"/>
      <c r="BH768" s="1"/>
      <c r="BI768" s="1"/>
      <c r="BJ768" s="1"/>
      <c r="BK768" s="98">
        <f>MAX(L768:BJ768)</f>
        <v>0</v>
      </c>
      <c r="BL768" s="98">
        <f>MIN(L768:BK768)</f>
        <v>0</v>
      </c>
      <c r="BM768" s="81" t="e">
        <f>IF(BL768="","",VLOOKUP(BL768,評価表!$B$3:$C$15,2))</f>
        <v>#N/A</v>
      </c>
      <c r="BN768" s="98">
        <f>BK768-BL768</f>
        <v>0</v>
      </c>
      <c r="BO768" s="98">
        <f>E768</f>
        <v>0</v>
      </c>
    </row>
    <row r="769" spans="1:67" ht="20.100000000000001" hidden="1" customHeight="1">
      <c r="A769" s="62"/>
      <c r="B769" s="73"/>
      <c r="C769" s="74"/>
      <c r="D769" s="80"/>
      <c r="E769" s="62"/>
      <c r="F769" s="62"/>
      <c r="G769" s="78"/>
      <c r="H769" s="74"/>
      <c r="I769" s="82"/>
      <c r="J769" s="62"/>
      <c r="K769" s="70"/>
      <c r="L769" s="1"/>
      <c r="M769" s="28"/>
      <c r="N769" s="1"/>
      <c r="O769" s="28"/>
      <c r="P769" s="1"/>
      <c r="Q769" s="28"/>
      <c r="R769" s="37"/>
      <c r="S769" s="1"/>
      <c r="T769" s="28"/>
      <c r="U769" s="1"/>
      <c r="V769" s="28"/>
      <c r="W769" s="1"/>
      <c r="X769" s="28"/>
      <c r="Y769" s="1"/>
      <c r="Z769" s="28"/>
      <c r="AA769" s="1"/>
      <c r="AB769" s="28"/>
      <c r="AC769" s="37"/>
      <c r="AD769" s="1"/>
      <c r="AE769" s="28"/>
      <c r="AF769" s="1"/>
      <c r="AG769" s="28"/>
      <c r="AH769" s="1"/>
      <c r="AI769" s="28"/>
      <c r="AJ769" s="1"/>
      <c r="AK769" s="28"/>
      <c r="AL769" s="1"/>
      <c r="AM769" s="28"/>
      <c r="AN769" s="57"/>
      <c r="AO769" s="1"/>
      <c r="AP769" s="28"/>
      <c r="AQ769" s="36"/>
      <c r="AR769" s="28"/>
      <c r="AS769" s="1"/>
      <c r="AT769" s="28"/>
      <c r="AU769" s="1"/>
      <c r="AV769" s="28"/>
      <c r="AW769" s="37"/>
      <c r="AX769" s="1"/>
      <c r="AY769" s="28"/>
      <c r="AZ769" s="1"/>
      <c r="BA769" s="28"/>
      <c r="BB769" s="1"/>
      <c r="BC769" s="28"/>
      <c r="BD769" s="1"/>
      <c r="BE769" s="28"/>
      <c r="BF769" s="1"/>
      <c r="BG769" s="37"/>
      <c r="BH769" s="1"/>
      <c r="BI769" s="1"/>
      <c r="BJ769" s="1"/>
      <c r="BK769" s="98">
        <f>MAX(L769:BJ769)</f>
        <v>0</v>
      </c>
      <c r="BL769" s="98">
        <f>MIN(L769:BK769)</f>
        <v>0</v>
      </c>
      <c r="BM769" s="81" t="e">
        <f>IF(BL769="","",VLOOKUP(BL769,評価表!$B$3:$C$15,2))</f>
        <v>#N/A</v>
      </c>
      <c r="BN769" s="98">
        <f>BK769-BL769</f>
        <v>0</v>
      </c>
      <c r="BO769" s="98">
        <f>E769</f>
        <v>0</v>
      </c>
    </row>
    <row r="770" spans="1:67" ht="20.100000000000001" hidden="1" customHeight="1">
      <c r="A770" s="62"/>
      <c r="B770" s="73"/>
      <c r="C770" s="74"/>
      <c r="D770" s="80"/>
      <c r="E770" s="62"/>
      <c r="F770" s="62"/>
      <c r="G770" s="78"/>
      <c r="H770" s="74"/>
      <c r="I770" s="82"/>
      <c r="J770" s="62"/>
      <c r="K770" s="70"/>
      <c r="L770" s="1"/>
      <c r="M770" s="28"/>
      <c r="N770" s="1"/>
      <c r="O770" s="28"/>
      <c r="P770" s="1"/>
      <c r="Q770" s="28"/>
      <c r="R770" s="37"/>
      <c r="S770" s="1"/>
      <c r="T770" s="28"/>
      <c r="U770" s="1"/>
      <c r="V770" s="28"/>
      <c r="W770" s="1"/>
      <c r="X770" s="28"/>
      <c r="Y770" s="1"/>
      <c r="Z770" s="28"/>
      <c r="AA770" s="1"/>
      <c r="AB770" s="28"/>
      <c r="AC770" s="37"/>
      <c r="AD770" s="1"/>
      <c r="AE770" s="28"/>
      <c r="AF770" s="1"/>
      <c r="AG770" s="28"/>
      <c r="AH770" s="1"/>
      <c r="AI770" s="28"/>
      <c r="AJ770" s="1"/>
      <c r="AK770" s="28"/>
      <c r="AL770" s="1"/>
      <c r="AM770" s="28"/>
      <c r="AN770" s="57"/>
      <c r="AO770" s="1"/>
      <c r="AP770" s="28"/>
      <c r="AQ770" s="36"/>
      <c r="AR770" s="28"/>
      <c r="AS770" s="1"/>
      <c r="AT770" s="28"/>
      <c r="AU770" s="1"/>
      <c r="AV770" s="28"/>
      <c r="AW770" s="37"/>
      <c r="AX770" s="1"/>
      <c r="AY770" s="28"/>
      <c r="AZ770" s="1"/>
      <c r="BA770" s="28"/>
      <c r="BB770" s="1"/>
      <c r="BC770" s="28"/>
      <c r="BD770" s="1"/>
      <c r="BE770" s="28"/>
      <c r="BF770" s="1"/>
      <c r="BG770" s="37"/>
      <c r="BH770" s="1"/>
      <c r="BI770" s="1"/>
      <c r="BJ770" s="1"/>
      <c r="BK770" s="98">
        <f>MAX(L770:BJ770)</f>
        <v>0</v>
      </c>
      <c r="BL770" s="98">
        <f>MIN(L770:BK770)</f>
        <v>0</v>
      </c>
      <c r="BM770" s="81" t="e">
        <f>IF(BL770="","",VLOOKUP(BL770,評価表!$B$3:$C$15,2))</f>
        <v>#N/A</v>
      </c>
      <c r="BN770" s="98">
        <f>BK770-BL770</f>
        <v>0</v>
      </c>
      <c r="BO770" s="98">
        <f>E770</f>
        <v>0</v>
      </c>
    </row>
    <row r="771" spans="1:67" ht="20.100000000000001" hidden="1" customHeight="1">
      <c r="A771" s="62"/>
      <c r="B771" s="73"/>
      <c r="C771" s="74"/>
      <c r="D771" s="80"/>
      <c r="E771" s="62"/>
      <c r="F771" s="62"/>
      <c r="G771" s="78"/>
      <c r="H771" s="74"/>
      <c r="I771" s="82"/>
      <c r="J771" s="62"/>
      <c r="K771" s="70"/>
      <c r="L771" s="1"/>
      <c r="M771" s="28"/>
      <c r="N771" s="1"/>
      <c r="O771" s="28"/>
      <c r="P771" s="1"/>
      <c r="Q771" s="28"/>
      <c r="R771" s="37"/>
      <c r="S771" s="1"/>
      <c r="T771" s="28"/>
      <c r="U771" s="1"/>
      <c r="V771" s="28"/>
      <c r="W771" s="1"/>
      <c r="X771" s="28"/>
      <c r="Y771" s="1"/>
      <c r="Z771" s="28"/>
      <c r="AA771" s="1"/>
      <c r="AB771" s="28"/>
      <c r="AC771" s="37"/>
      <c r="AD771" s="1"/>
      <c r="AE771" s="28"/>
      <c r="AF771" s="1"/>
      <c r="AG771" s="28"/>
      <c r="AH771" s="1"/>
      <c r="AI771" s="28"/>
      <c r="AJ771" s="1"/>
      <c r="AK771" s="28"/>
      <c r="AL771" s="1"/>
      <c r="AM771" s="28"/>
      <c r="AN771" s="57"/>
      <c r="AO771" s="1"/>
      <c r="AP771" s="28"/>
      <c r="AQ771" s="36"/>
      <c r="AR771" s="28"/>
      <c r="AS771" s="1"/>
      <c r="AT771" s="28"/>
      <c r="AU771" s="1"/>
      <c r="AV771" s="28"/>
      <c r="AW771" s="37"/>
      <c r="AX771" s="1"/>
      <c r="AY771" s="28"/>
      <c r="AZ771" s="1"/>
      <c r="BA771" s="28"/>
      <c r="BB771" s="1"/>
      <c r="BC771" s="28"/>
      <c r="BD771" s="1"/>
      <c r="BE771" s="28"/>
      <c r="BF771" s="1"/>
      <c r="BG771" s="37"/>
      <c r="BH771" s="1"/>
      <c r="BI771" s="1"/>
      <c r="BJ771" s="1"/>
      <c r="BK771" s="98">
        <f>MAX(L771:BJ771)</f>
        <v>0</v>
      </c>
      <c r="BL771" s="98">
        <f>MIN(L771:BK771)</f>
        <v>0</v>
      </c>
      <c r="BM771" s="81" t="e">
        <f>IF(BL771="","",VLOOKUP(BL771,評価表!$B$3:$C$15,2))</f>
        <v>#N/A</v>
      </c>
      <c r="BN771" s="98">
        <f>BK771-BL771</f>
        <v>0</v>
      </c>
      <c r="BO771" s="98">
        <f>E771</f>
        <v>0</v>
      </c>
    </row>
    <row r="772" spans="1:67" ht="20.100000000000001" hidden="1" customHeight="1">
      <c r="A772" s="62"/>
      <c r="B772" s="73"/>
      <c r="C772" s="74"/>
      <c r="D772" s="80"/>
      <c r="E772" s="62"/>
      <c r="F772" s="62"/>
      <c r="G772" s="78"/>
      <c r="H772" s="74"/>
      <c r="I772" s="82"/>
      <c r="J772" s="62"/>
      <c r="K772" s="70"/>
      <c r="L772" s="1"/>
      <c r="M772" s="28"/>
      <c r="N772" s="1"/>
      <c r="O772" s="28"/>
      <c r="P772" s="1"/>
      <c r="Q772" s="28"/>
      <c r="R772" s="37"/>
      <c r="S772" s="1"/>
      <c r="T772" s="28"/>
      <c r="U772" s="1"/>
      <c r="V772" s="28"/>
      <c r="W772" s="1"/>
      <c r="X772" s="28"/>
      <c r="Y772" s="1"/>
      <c r="Z772" s="28"/>
      <c r="AA772" s="1"/>
      <c r="AB772" s="28"/>
      <c r="AC772" s="37"/>
      <c r="AD772" s="1"/>
      <c r="AE772" s="28"/>
      <c r="AF772" s="1"/>
      <c r="AG772" s="28"/>
      <c r="AH772" s="1"/>
      <c r="AI772" s="28"/>
      <c r="AJ772" s="1"/>
      <c r="AK772" s="28"/>
      <c r="AL772" s="1"/>
      <c r="AM772" s="28"/>
      <c r="AN772" s="57"/>
      <c r="AO772" s="1"/>
      <c r="AP772" s="28"/>
      <c r="AQ772" s="36"/>
      <c r="AR772" s="28"/>
      <c r="AS772" s="1"/>
      <c r="AT772" s="28"/>
      <c r="AU772" s="1"/>
      <c r="AV772" s="28"/>
      <c r="AW772" s="37"/>
      <c r="AX772" s="1"/>
      <c r="AY772" s="28"/>
      <c r="AZ772" s="1"/>
      <c r="BA772" s="28"/>
      <c r="BB772" s="1"/>
      <c r="BC772" s="28"/>
      <c r="BD772" s="1"/>
      <c r="BE772" s="28"/>
      <c r="BF772" s="1"/>
      <c r="BG772" s="37"/>
      <c r="BH772" s="1"/>
      <c r="BI772" s="1"/>
      <c r="BJ772" s="1"/>
      <c r="BK772" s="98">
        <f>MAX(L772:BJ772)</f>
        <v>0</v>
      </c>
      <c r="BL772" s="98">
        <f>MIN(L772:BK772)</f>
        <v>0</v>
      </c>
      <c r="BM772" s="81" t="e">
        <f>IF(BL772="","",VLOOKUP(BL772,評価表!$B$3:$C$15,2))</f>
        <v>#N/A</v>
      </c>
      <c r="BN772" s="98">
        <f>BK772-BL772</f>
        <v>0</v>
      </c>
      <c r="BO772" s="98">
        <f>E772</f>
        <v>0</v>
      </c>
    </row>
    <row r="773" spans="1:67" ht="20.100000000000001" hidden="1" customHeight="1">
      <c r="A773" s="62"/>
      <c r="B773" s="73"/>
      <c r="C773" s="74"/>
      <c r="D773" s="80"/>
      <c r="E773" s="62"/>
      <c r="F773" s="62"/>
      <c r="G773" s="78"/>
      <c r="H773" s="74"/>
      <c r="I773" s="82"/>
      <c r="J773" s="62"/>
      <c r="K773" s="70"/>
      <c r="L773" s="1"/>
      <c r="M773" s="28"/>
      <c r="N773" s="1"/>
      <c r="O773" s="28"/>
      <c r="P773" s="1"/>
      <c r="Q773" s="28"/>
      <c r="R773" s="37"/>
      <c r="S773" s="1"/>
      <c r="T773" s="28"/>
      <c r="U773" s="1"/>
      <c r="V773" s="28"/>
      <c r="W773" s="1"/>
      <c r="X773" s="28"/>
      <c r="Y773" s="1"/>
      <c r="Z773" s="28"/>
      <c r="AA773" s="1"/>
      <c r="AB773" s="28"/>
      <c r="AC773" s="37"/>
      <c r="AD773" s="1"/>
      <c r="AE773" s="28"/>
      <c r="AF773" s="1"/>
      <c r="AG773" s="28"/>
      <c r="AH773" s="1"/>
      <c r="AI773" s="28"/>
      <c r="AJ773" s="1"/>
      <c r="AK773" s="28"/>
      <c r="AL773" s="1"/>
      <c r="AM773" s="28"/>
      <c r="AN773" s="57"/>
      <c r="AO773" s="1"/>
      <c r="AP773" s="28"/>
      <c r="AQ773" s="36"/>
      <c r="AR773" s="28"/>
      <c r="AS773" s="1"/>
      <c r="AT773" s="28"/>
      <c r="AU773" s="1"/>
      <c r="AV773" s="28"/>
      <c r="AW773" s="37"/>
      <c r="AX773" s="1"/>
      <c r="AY773" s="28"/>
      <c r="AZ773" s="1"/>
      <c r="BA773" s="28"/>
      <c r="BB773" s="1"/>
      <c r="BC773" s="28"/>
      <c r="BD773" s="1"/>
      <c r="BE773" s="28"/>
      <c r="BF773" s="1"/>
      <c r="BG773" s="37"/>
      <c r="BH773" s="1"/>
      <c r="BI773" s="1"/>
      <c r="BJ773" s="1"/>
      <c r="BK773" s="98">
        <f>MAX(L773:BJ773)</f>
        <v>0</v>
      </c>
      <c r="BL773" s="98">
        <f>MIN(L773:BK773)</f>
        <v>0</v>
      </c>
      <c r="BM773" s="81" t="e">
        <f>IF(BL773="","",VLOOKUP(BL773,評価表!$B$3:$C$15,2))</f>
        <v>#N/A</v>
      </c>
      <c r="BN773" s="98">
        <f>BK773-BL773</f>
        <v>0</v>
      </c>
      <c r="BO773" s="98">
        <f>E773</f>
        <v>0</v>
      </c>
    </row>
    <row r="774" spans="1:67" ht="20.100000000000001" hidden="1" customHeight="1">
      <c r="A774" s="62"/>
      <c r="B774" s="73"/>
      <c r="C774" s="74"/>
      <c r="D774" s="80"/>
      <c r="E774" s="62"/>
      <c r="F774" s="62"/>
      <c r="G774" s="78"/>
      <c r="H774" s="74"/>
      <c r="I774" s="82"/>
      <c r="J774" s="62"/>
      <c r="K774" s="70"/>
      <c r="L774" s="1"/>
      <c r="M774" s="28"/>
      <c r="N774" s="1"/>
      <c r="O774" s="28"/>
      <c r="P774" s="1"/>
      <c r="Q774" s="28"/>
      <c r="R774" s="37"/>
      <c r="S774" s="1"/>
      <c r="T774" s="28"/>
      <c r="U774" s="1"/>
      <c r="V774" s="28"/>
      <c r="W774" s="1"/>
      <c r="X774" s="28"/>
      <c r="Y774" s="1"/>
      <c r="Z774" s="28"/>
      <c r="AA774" s="1"/>
      <c r="AB774" s="28"/>
      <c r="AC774" s="37"/>
      <c r="AD774" s="1"/>
      <c r="AE774" s="28"/>
      <c r="AF774" s="1"/>
      <c r="AG774" s="28"/>
      <c r="AH774" s="1"/>
      <c r="AI774" s="28"/>
      <c r="AJ774" s="1"/>
      <c r="AK774" s="28"/>
      <c r="AL774" s="1"/>
      <c r="AM774" s="28"/>
      <c r="AN774" s="57"/>
      <c r="AO774" s="1"/>
      <c r="AP774" s="28"/>
      <c r="AQ774" s="36"/>
      <c r="AR774" s="28"/>
      <c r="AS774" s="1"/>
      <c r="AT774" s="28"/>
      <c r="AU774" s="1"/>
      <c r="AV774" s="28"/>
      <c r="AW774" s="37"/>
      <c r="AX774" s="1"/>
      <c r="AY774" s="28"/>
      <c r="AZ774" s="1"/>
      <c r="BA774" s="28"/>
      <c r="BB774" s="1"/>
      <c r="BC774" s="28"/>
      <c r="BD774" s="1"/>
      <c r="BE774" s="28"/>
      <c r="BF774" s="1"/>
      <c r="BG774" s="37"/>
      <c r="BH774" s="1"/>
      <c r="BI774" s="1"/>
      <c r="BJ774" s="1"/>
      <c r="BK774" s="98">
        <f>MAX(L774:BJ774)</f>
        <v>0</v>
      </c>
      <c r="BL774" s="98">
        <f>MIN(L774:BK774)</f>
        <v>0</v>
      </c>
      <c r="BM774" s="81" t="e">
        <f>IF(BL774="","",VLOOKUP(BL774,評価表!$B$3:$C$15,2))</f>
        <v>#N/A</v>
      </c>
      <c r="BN774" s="98">
        <f>BK774-BL774</f>
        <v>0</v>
      </c>
      <c r="BO774" s="98">
        <f>E774</f>
        <v>0</v>
      </c>
    </row>
    <row r="775" spans="1:67" ht="20.100000000000001" hidden="1" customHeight="1">
      <c r="A775" s="62"/>
      <c r="B775" s="73"/>
      <c r="C775" s="74"/>
      <c r="D775" s="80"/>
      <c r="E775" s="62"/>
      <c r="F775" s="62"/>
      <c r="G775" s="78"/>
      <c r="H775" s="74"/>
      <c r="I775" s="82"/>
      <c r="J775" s="62"/>
      <c r="K775" s="70"/>
      <c r="L775" s="1"/>
      <c r="M775" s="28"/>
      <c r="N775" s="1"/>
      <c r="O775" s="28"/>
      <c r="P775" s="1"/>
      <c r="Q775" s="28"/>
      <c r="R775" s="37"/>
      <c r="S775" s="1"/>
      <c r="T775" s="28"/>
      <c r="U775" s="1"/>
      <c r="V775" s="28"/>
      <c r="W775" s="1"/>
      <c r="X775" s="28"/>
      <c r="Y775" s="1"/>
      <c r="Z775" s="28"/>
      <c r="AA775" s="1"/>
      <c r="AB775" s="28"/>
      <c r="AC775" s="37"/>
      <c r="AD775" s="1"/>
      <c r="AE775" s="28"/>
      <c r="AF775" s="1"/>
      <c r="AG775" s="28"/>
      <c r="AH775" s="1"/>
      <c r="AI775" s="28"/>
      <c r="AJ775" s="1"/>
      <c r="AK775" s="28"/>
      <c r="AL775" s="1"/>
      <c r="AM775" s="28"/>
      <c r="AN775" s="57"/>
      <c r="AO775" s="1"/>
      <c r="AP775" s="28"/>
      <c r="AQ775" s="36"/>
      <c r="AR775" s="28"/>
      <c r="AS775" s="1"/>
      <c r="AT775" s="28"/>
      <c r="AU775" s="1"/>
      <c r="AV775" s="28"/>
      <c r="AW775" s="37"/>
      <c r="AX775" s="1"/>
      <c r="AY775" s="28"/>
      <c r="AZ775" s="1"/>
      <c r="BA775" s="28"/>
      <c r="BB775" s="1"/>
      <c r="BC775" s="28"/>
      <c r="BD775" s="1"/>
      <c r="BE775" s="28"/>
      <c r="BF775" s="1"/>
      <c r="BG775" s="37"/>
      <c r="BH775" s="1"/>
      <c r="BI775" s="1"/>
      <c r="BJ775" s="1"/>
      <c r="BK775" s="98">
        <f>MAX(L775:BJ775)</f>
        <v>0</v>
      </c>
      <c r="BL775" s="98">
        <f>MIN(L775:BK775)</f>
        <v>0</v>
      </c>
      <c r="BM775" s="81" t="e">
        <f>IF(BL775="","",VLOOKUP(BL775,評価表!$B$3:$C$15,2))</f>
        <v>#N/A</v>
      </c>
      <c r="BN775" s="98">
        <f>BK775-BL775</f>
        <v>0</v>
      </c>
      <c r="BO775" s="98">
        <f>E775</f>
        <v>0</v>
      </c>
    </row>
    <row r="776" spans="1:67" ht="20.100000000000001" hidden="1" customHeight="1">
      <c r="A776" s="62"/>
      <c r="B776" s="73"/>
      <c r="C776" s="74"/>
      <c r="D776" s="80"/>
      <c r="E776" s="62"/>
      <c r="F776" s="62"/>
      <c r="G776" s="78"/>
      <c r="H776" s="74"/>
      <c r="I776" s="82"/>
      <c r="J776" s="62"/>
      <c r="K776" s="70"/>
      <c r="L776" s="1"/>
      <c r="M776" s="28"/>
      <c r="N776" s="1"/>
      <c r="O776" s="28"/>
      <c r="P776" s="1"/>
      <c r="Q776" s="28"/>
      <c r="R776" s="37"/>
      <c r="S776" s="1"/>
      <c r="T776" s="28"/>
      <c r="U776" s="1"/>
      <c r="V776" s="28"/>
      <c r="W776" s="1"/>
      <c r="X776" s="28"/>
      <c r="Y776" s="1"/>
      <c r="Z776" s="28"/>
      <c r="AA776" s="1"/>
      <c r="AB776" s="28"/>
      <c r="AC776" s="37"/>
      <c r="AD776" s="1"/>
      <c r="AE776" s="28"/>
      <c r="AF776" s="1"/>
      <c r="AG776" s="28"/>
      <c r="AH776" s="1"/>
      <c r="AI776" s="28"/>
      <c r="AJ776" s="1"/>
      <c r="AK776" s="28"/>
      <c r="AL776" s="1"/>
      <c r="AM776" s="28"/>
      <c r="AN776" s="57"/>
      <c r="AO776" s="1"/>
      <c r="AP776" s="28"/>
      <c r="AQ776" s="36"/>
      <c r="AR776" s="28"/>
      <c r="AS776" s="1"/>
      <c r="AT776" s="28"/>
      <c r="AU776" s="1"/>
      <c r="AV776" s="28"/>
      <c r="AW776" s="37"/>
      <c r="AX776" s="1"/>
      <c r="AY776" s="28"/>
      <c r="AZ776" s="1"/>
      <c r="BA776" s="28"/>
      <c r="BB776" s="1"/>
      <c r="BC776" s="28"/>
      <c r="BD776" s="1"/>
      <c r="BE776" s="28"/>
      <c r="BF776" s="1"/>
      <c r="BG776" s="37"/>
      <c r="BH776" s="1"/>
      <c r="BI776" s="1"/>
      <c r="BJ776" s="1"/>
      <c r="BK776" s="98">
        <f>MAX(L776:BJ776)</f>
        <v>0</v>
      </c>
      <c r="BL776" s="98">
        <f>MIN(L776:BK776)</f>
        <v>0</v>
      </c>
      <c r="BM776" s="81" t="e">
        <f>IF(BL776="","",VLOOKUP(BL776,評価表!$B$3:$C$15,2))</f>
        <v>#N/A</v>
      </c>
      <c r="BN776" s="98">
        <f>BK776-BL776</f>
        <v>0</v>
      </c>
      <c r="BO776" s="98">
        <f>E776</f>
        <v>0</v>
      </c>
    </row>
    <row r="777" spans="1:67" ht="20.100000000000001" hidden="1" customHeight="1">
      <c r="A777" s="62"/>
      <c r="B777" s="73"/>
      <c r="C777" s="74"/>
      <c r="D777" s="80"/>
      <c r="E777" s="62"/>
      <c r="F777" s="62"/>
      <c r="G777" s="78"/>
      <c r="H777" s="74"/>
      <c r="I777" s="82"/>
      <c r="J777" s="62"/>
      <c r="K777" s="70"/>
      <c r="L777" s="1"/>
      <c r="M777" s="28"/>
      <c r="N777" s="1"/>
      <c r="O777" s="28"/>
      <c r="P777" s="1"/>
      <c r="Q777" s="28"/>
      <c r="R777" s="37"/>
      <c r="S777" s="1"/>
      <c r="T777" s="28"/>
      <c r="U777" s="1"/>
      <c r="V777" s="28"/>
      <c r="W777" s="1"/>
      <c r="X777" s="28"/>
      <c r="Y777" s="1"/>
      <c r="Z777" s="28"/>
      <c r="AA777" s="1"/>
      <c r="AB777" s="28"/>
      <c r="AC777" s="37"/>
      <c r="AD777" s="1"/>
      <c r="AE777" s="28"/>
      <c r="AF777" s="1"/>
      <c r="AG777" s="28"/>
      <c r="AH777" s="1"/>
      <c r="AI777" s="28"/>
      <c r="AJ777" s="1"/>
      <c r="AK777" s="28"/>
      <c r="AL777" s="1"/>
      <c r="AM777" s="28"/>
      <c r="AN777" s="57"/>
      <c r="AO777" s="1"/>
      <c r="AP777" s="28"/>
      <c r="AQ777" s="36"/>
      <c r="AR777" s="28"/>
      <c r="AS777" s="1"/>
      <c r="AT777" s="28"/>
      <c r="AU777" s="1"/>
      <c r="AV777" s="28"/>
      <c r="AW777" s="37"/>
      <c r="AX777" s="1"/>
      <c r="AY777" s="28"/>
      <c r="AZ777" s="1"/>
      <c r="BA777" s="28"/>
      <c r="BB777" s="1"/>
      <c r="BC777" s="28"/>
      <c r="BD777" s="1"/>
      <c r="BE777" s="28"/>
      <c r="BF777" s="1"/>
      <c r="BG777" s="37"/>
      <c r="BH777" s="1"/>
      <c r="BI777" s="1"/>
      <c r="BJ777" s="1"/>
      <c r="BK777" s="98">
        <f>MAX(L777:BJ777)</f>
        <v>0</v>
      </c>
      <c r="BL777" s="98">
        <f>MIN(L777:BK777)</f>
        <v>0</v>
      </c>
      <c r="BM777" s="81" t="e">
        <f>IF(BL777="","",VLOOKUP(BL777,評価表!$B$3:$C$15,2))</f>
        <v>#N/A</v>
      </c>
      <c r="BN777" s="98">
        <f>BK777-BL777</f>
        <v>0</v>
      </c>
      <c r="BO777" s="98">
        <f>E777</f>
        <v>0</v>
      </c>
    </row>
    <row r="778" spans="1:67" ht="20.100000000000001" hidden="1" customHeight="1">
      <c r="A778" s="62"/>
      <c r="B778" s="73"/>
      <c r="C778" s="74"/>
      <c r="D778" s="80"/>
      <c r="E778" s="62"/>
      <c r="F778" s="62"/>
      <c r="G778" s="78"/>
      <c r="H778" s="74"/>
      <c r="I778" s="82"/>
      <c r="J778" s="62"/>
      <c r="K778" s="70"/>
      <c r="L778" s="1"/>
      <c r="M778" s="28"/>
      <c r="N778" s="1"/>
      <c r="O778" s="28"/>
      <c r="P778" s="1"/>
      <c r="Q778" s="28"/>
      <c r="R778" s="37"/>
      <c r="S778" s="1"/>
      <c r="T778" s="28"/>
      <c r="U778" s="1"/>
      <c r="V778" s="28"/>
      <c r="W778" s="1"/>
      <c r="X778" s="28"/>
      <c r="Y778" s="1"/>
      <c r="Z778" s="28"/>
      <c r="AA778" s="1"/>
      <c r="AB778" s="28"/>
      <c r="AC778" s="37"/>
      <c r="AD778" s="1"/>
      <c r="AE778" s="28"/>
      <c r="AF778" s="1"/>
      <c r="AG778" s="28"/>
      <c r="AH778" s="1"/>
      <c r="AI778" s="28"/>
      <c r="AJ778" s="1"/>
      <c r="AK778" s="28"/>
      <c r="AL778" s="1"/>
      <c r="AM778" s="28"/>
      <c r="AN778" s="57"/>
      <c r="AO778" s="1"/>
      <c r="AP778" s="28"/>
      <c r="AQ778" s="36"/>
      <c r="AR778" s="28"/>
      <c r="AS778" s="1"/>
      <c r="AT778" s="28"/>
      <c r="AU778" s="1"/>
      <c r="AV778" s="28"/>
      <c r="AW778" s="37"/>
      <c r="AX778" s="1"/>
      <c r="AY778" s="28"/>
      <c r="AZ778" s="1"/>
      <c r="BA778" s="28"/>
      <c r="BB778" s="1"/>
      <c r="BC778" s="28"/>
      <c r="BD778" s="1"/>
      <c r="BE778" s="28"/>
      <c r="BF778" s="1"/>
      <c r="BG778" s="37"/>
      <c r="BH778" s="1"/>
      <c r="BI778" s="1"/>
      <c r="BJ778" s="1"/>
      <c r="BK778" s="98">
        <f>MAX(L778:BJ778)</f>
        <v>0</v>
      </c>
      <c r="BL778" s="98">
        <f>MIN(L778:BK778)</f>
        <v>0</v>
      </c>
      <c r="BM778" s="81" t="e">
        <f>IF(BL778="","",VLOOKUP(BL778,評価表!$B$3:$C$15,2))</f>
        <v>#N/A</v>
      </c>
      <c r="BN778" s="98">
        <f>BK778-BL778</f>
        <v>0</v>
      </c>
      <c r="BO778" s="98">
        <f>E778</f>
        <v>0</v>
      </c>
    </row>
    <row r="779" spans="1:67" ht="20.100000000000001" hidden="1" customHeight="1">
      <c r="A779" s="62"/>
      <c r="B779" s="73"/>
      <c r="C779" s="74"/>
      <c r="D779" s="80"/>
      <c r="E779" s="62"/>
      <c r="F779" s="62"/>
      <c r="G779" s="78"/>
      <c r="H779" s="74"/>
      <c r="I779" s="82"/>
      <c r="J779" s="62"/>
      <c r="K779" s="70"/>
      <c r="L779" s="1"/>
      <c r="M779" s="28"/>
      <c r="N779" s="1"/>
      <c r="O779" s="28"/>
      <c r="P779" s="1"/>
      <c r="Q779" s="28"/>
      <c r="R779" s="37"/>
      <c r="S779" s="1"/>
      <c r="T779" s="28"/>
      <c r="U779" s="1"/>
      <c r="V779" s="28"/>
      <c r="W779" s="1"/>
      <c r="X779" s="28"/>
      <c r="Y779" s="1"/>
      <c r="Z779" s="28"/>
      <c r="AA779" s="1"/>
      <c r="AB779" s="28"/>
      <c r="AC779" s="37"/>
      <c r="AD779" s="1"/>
      <c r="AE779" s="28"/>
      <c r="AF779" s="1"/>
      <c r="AG779" s="28"/>
      <c r="AH779" s="1"/>
      <c r="AI779" s="28"/>
      <c r="AJ779" s="1"/>
      <c r="AK779" s="28"/>
      <c r="AL779" s="1"/>
      <c r="AM779" s="28"/>
      <c r="AN779" s="57"/>
      <c r="AO779" s="1"/>
      <c r="AP779" s="28"/>
      <c r="AQ779" s="36"/>
      <c r="AR779" s="28"/>
      <c r="AS779" s="1"/>
      <c r="AT779" s="28"/>
      <c r="AU779" s="1"/>
      <c r="AV779" s="28"/>
      <c r="AW779" s="37"/>
      <c r="AX779" s="1"/>
      <c r="AY779" s="28"/>
      <c r="AZ779" s="1"/>
      <c r="BA779" s="28"/>
      <c r="BB779" s="1"/>
      <c r="BC779" s="28"/>
      <c r="BD779" s="1"/>
      <c r="BE779" s="28"/>
      <c r="BF779" s="1"/>
      <c r="BG779" s="37"/>
      <c r="BH779" s="1"/>
      <c r="BI779" s="1"/>
      <c r="BJ779" s="1"/>
      <c r="BK779" s="98">
        <f>MAX(L779:BJ779)</f>
        <v>0</v>
      </c>
      <c r="BL779" s="98">
        <f>MIN(L779:BK779)</f>
        <v>0</v>
      </c>
      <c r="BM779" s="81" t="e">
        <f>IF(BL779="","",VLOOKUP(BL779,評価表!$B$3:$C$15,2))</f>
        <v>#N/A</v>
      </c>
      <c r="BN779" s="98">
        <f>BK779-BL779</f>
        <v>0</v>
      </c>
      <c r="BO779" s="98">
        <f>E779</f>
        <v>0</v>
      </c>
    </row>
    <row r="780" spans="1:67" ht="20.100000000000001" hidden="1" customHeight="1">
      <c r="A780" s="62"/>
      <c r="B780" s="73"/>
      <c r="C780" s="74"/>
      <c r="D780" s="80"/>
      <c r="E780" s="62"/>
      <c r="F780" s="62"/>
      <c r="G780" s="78"/>
      <c r="H780" s="74"/>
      <c r="I780" s="82"/>
      <c r="J780" s="62"/>
      <c r="K780" s="70"/>
      <c r="L780" s="1"/>
      <c r="M780" s="28"/>
      <c r="N780" s="1"/>
      <c r="O780" s="28"/>
      <c r="P780" s="1"/>
      <c r="Q780" s="28"/>
      <c r="R780" s="37"/>
      <c r="S780" s="1"/>
      <c r="T780" s="28"/>
      <c r="U780" s="1"/>
      <c r="V780" s="28"/>
      <c r="W780" s="1"/>
      <c r="X780" s="28"/>
      <c r="Y780" s="1"/>
      <c r="Z780" s="28"/>
      <c r="AA780" s="1"/>
      <c r="AB780" s="28"/>
      <c r="AC780" s="37"/>
      <c r="AD780" s="1"/>
      <c r="AE780" s="28"/>
      <c r="AF780" s="1"/>
      <c r="AG780" s="28"/>
      <c r="AH780" s="1"/>
      <c r="AI780" s="28"/>
      <c r="AJ780" s="1"/>
      <c r="AK780" s="28"/>
      <c r="AL780" s="1"/>
      <c r="AM780" s="28"/>
      <c r="AN780" s="57"/>
      <c r="AO780" s="1"/>
      <c r="AP780" s="28"/>
      <c r="AQ780" s="36"/>
      <c r="AR780" s="28"/>
      <c r="AS780" s="1"/>
      <c r="AT780" s="28"/>
      <c r="AU780" s="1"/>
      <c r="AV780" s="28"/>
      <c r="AW780" s="37"/>
      <c r="AX780" s="1"/>
      <c r="AY780" s="28"/>
      <c r="AZ780" s="1"/>
      <c r="BA780" s="28"/>
      <c r="BB780" s="1"/>
      <c r="BC780" s="28"/>
      <c r="BD780" s="1"/>
      <c r="BE780" s="28"/>
      <c r="BF780" s="1"/>
      <c r="BG780" s="37"/>
      <c r="BH780" s="1"/>
      <c r="BI780" s="1"/>
      <c r="BJ780" s="1"/>
      <c r="BK780" s="98">
        <f>MAX(L780:BJ780)</f>
        <v>0</v>
      </c>
      <c r="BL780" s="98">
        <f>MIN(L780:BK780)</f>
        <v>0</v>
      </c>
      <c r="BM780" s="81" t="e">
        <f>IF(BL780="","",VLOOKUP(BL780,評価表!$B$3:$C$15,2))</f>
        <v>#N/A</v>
      </c>
      <c r="BN780" s="98">
        <f>BK780-BL780</f>
        <v>0</v>
      </c>
      <c r="BO780" s="98">
        <f>E780</f>
        <v>0</v>
      </c>
    </row>
    <row r="781" spans="1:67" ht="20.100000000000001" hidden="1" customHeight="1">
      <c r="A781" s="62"/>
      <c r="B781" s="73"/>
      <c r="C781" s="74"/>
      <c r="D781" s="80"/>
      <c r="E781" s="62"/>
      <c r="F781" s="62"/>
      <c r="G781" s="78"/>
      <c r="H781" s="74"/>
      <c r="I781" s="82"/>
      <c r="J781" s="62"/>
      <c r="K781" s="70"/>
      <c r="L781" s="1"/>
      <c r="M781" s="28"/>
      <c r="N781" s="1"/>
      <c r="O781" s="28"/>
      <c r="P781" s="1"/>
      <c r="Q781" s="28"/>
      <c r="R781" s="37"/>
      <c r="S781" s="1"/>
      <c r="T781" s="28"/>
      <c r="U781" s="1"/>
      <c r="V781" s="28"/>
      <c r="W781" s="1"/>
      <c r="X781" s="28"/>
      <c r="Y781" s="1"/>
      <c r="Z781" s="28"/>
      <c r="AA781" s="1"/>
      <c r="AB781" s="28"/>
      <c r="AC781" s="37"/>
      <c r="AD781" s="1"/>
      <c r="AE781" s="28"/>
      <c r="AF781" s="1"/>
      <c r="AG781" s="28"/>
      <c r="AH781" s="1"/>
      <c r="AI781" s="28"/>
      <c r="AJ781" s="1"/>
      <c r="AK781" s="28"/>
      <c r="AL781" s="1"/>
      <c r="AM781" s="28"/>
      <c r="AN781" s="57"/>
      <c r="AO781" s="1"/>
      <c r="AP781" s="28"/>
      <c r="AQ781" s="36"/>
      <c r="AR781" s="28"/>
      <c r="AS781" s="1"/>
      <c r="AT781" s="28"/>
      <c r="AU781" s="1"/>
      <c r="AV781" s="28"/>
      <c r="AW781" s="37"/>
      <c r="AX781" s="1"/>
      <c r="AY781" s="28"/>
      <c r="AZ781" s="1"/>
      <c r="BA781" s="28"/>
      <c r="BB781" s="1"/>
      <c r="BC781" s="28"/>
      <c r="BD781" s="1"/>
      <c r="BE781" s="28"/>
      <c r="BF781" s="1"/>
      <c r="BG781" s="37"/>
      <c r="BH781" s="1"/>
      <c r="BI781" s="1"/>
      <c r="BJ781" s="1"/>
      <c r="BK781" s="98">
        <f>MAX(L781:BJ781)</f>
        <v>0</v>
      </c>
      <c r="BL781" s="98">
        <f>MIN(L781:BK781)</f>
        <v>0</v>
      </c>
      <c r="BM781" s="81" t="e">
        <f>IF(BL781="","",VLOOKUP(BL781,評価表!$B$3:$C$15,2))</f>
        <v>#N/A</v>
      </c>
      <c r="BN781" s="98">
        <f>BK781-BL781</f>
        <v>0</v>
      </c>
      <c r="BO781" s="98">
        <f>E781</f>
        <v>0</v>
      </c>
    </row>
    <row r="782" spans="1:67" ht="20.100000000000001" hidden="1" customHeight="1">
      <c r="A782" s="62"/>
      <c r="B782" s="73"/>
      <c r="C782" s="74"/>
      <c r="D782" s="80"/>
      <c r="E782" s="62"/>
      <c r="F782" s="62"/>
      <c r="G782" s="78"/>
      <c r="H782" s="74"/>
      <c r="I782" s="82"/>
      <c r="J782" s="62"/>
      <c r="K782" s="70"/>
      <c r="L782" s="1"/>
      <c r="M782" s="28"/>
      <c r="N782" s="1"/>
      <c r="O782" s="28"/>
      <c r="P782" s="1"/>
      <c r="Q782" s="28"/>
      <c r="R782" s="37"/>
      <c r="S782" s="1"/>
      <c r="T782" s="28"/>
      <c r="U782" s="1"/>
      <c r="V782" s="28"/>
      <c r="W782" s="1"/>
      <c r="X782" s="28"/>
      <c r="Y782" s="1"/>
      <c r="Z782" s="28"/>
      <c r="AA782" s="1"/>
      <c r="AB782" s="28"/>
      <c r="AC782" s="37"/>
      <c r="AD782" s="1"/>
      <c r="AE782" s="28"/>
      <c r="AF782" s="1"/>
      <c r="AG782" s="28"/>
      <c r="AH782" s="1"/>
      <c r="AI782" s="28"/>
      <c r="AJ782" s="1"/>
      <c r="AK782" s="28"/>
      <c r="AL782" s="1"/>
      <c r="AM782" s="28"/>
      <c r="AN782" s="57"/>
      <c r="AO782" s="1"/>
      <c r="AP782" s="28"/>
      <c r="AQ782" s="36"/>
      <c r="AR782" s="28"/>
      <c r="AS782" s="1"/>
      <c r="AT782" s="28"/>
      <c r="AU782" s="1"/>
      <c r="AV782" s="28"/>
      <c r="AW782" s="37"/>
      <c r="AX782" s="1"/>
      <c r="AY782" s="28"/>
      <c r="AZ782" s="1"/>
      <c r="BA782" s="28"/>
      <c r="BB782" s="1"/>
      <c r="BC782" s="28"/>
      <c r="BD782" s="1"/>
      <c r="BE782" s="28"/>
      <c r="BF782" s="1"/>
      <c r="BG782" s="37"/>
      <c r="BH782" s="1"/>
      <c r="BI782" s="1"/>
      <c r="BJ782" s="1"/>
      <c r="BK782" s="98">
        <f>MAX(L782:BJ782)</f>
        <v>0</v>
      </c>
      <c r="BL782" s="98">
        <f>MIN(L782:BK782)</f>
        <v>0</v>
      </c>
      <c r="BM782" s="81" t="e">
        <f>IF(BL782="","",VLOOKUP(BL782,評価表!$B$3:$C$15,2))</f>
        <v>#N/A</v>
      </c>
      <c r="BN782" s="98">
        <f>BK782-BL782</f>
        <v>0</v>
      </c>
      <c r="BO782" s="98">
        <f>E782</f>
        <v>0</v>
      </c>
    </row>
    <row r="783" spans="1:67" ht="20.100000000000001" hidden="1" customHeight="1">
      <c r="A783" s="62"/>
      <c r="B783" s="73"/>
      <c r="C783" s="74"/>
      <c r="D783" s="80"/>
      <c r="E783" s="62"/>
      <c r="F783" s="62"/>
      <c r="G783" s="78"/>
      <c r="H783" s="74"/>
      <c r="I783" s="82"/>
      <c r="J783" s="62"/>
      <c r="K783" s="70"/>
      <c r="L783" s="1"/>
      <c r="M783" s="28"/>
      <c r="N783" s="1"/>
      <c r="O783" s="28"/>
      <c r="P783" s="1"/>
      <c r="Q783" s="28"/>
      <c r="R783" s="37"/>
      <c r="S783" s="1"/>
      <c r="T783" s="28"/>
      <c r="U783" s="1"/>
      <c r="V783" s="28"/>
      <c r="W783" s="1"/>
      <c r="X783" s="28"/>
      <c r="Y783" s="1"/>
      <c r="Z783" s="28"/>
      <c r="AA783" s="1"/>
      <c r="AB783" s="28"/>
      <c r="AC783" s="37"/>
      <c r="AD783" s="1"/>
      <c r="AE783" s="28"/>
      <c r="AF783" s="1"/>
      <c r="AG783" s="28"/>
      <c r="AH783" s="1"/>
      <c r="AI783" s="28"/>
      <c r="AJ783" s="1"/>
      <c r="AK783" s="28"/>
      <c r="AL783" s="1"/>
      <c r="AM783" s="28"/>
      <c r="AN783" s="57"/>
      <c r="AO783" s="1"/>
      <c r="AP783" s="28"/>
      <c r="AQ783" s="36"/>
      <c r="AR783" s="28"/>
      <c r="AS783" s="1"/>
      <c r="AT783" s="28"/>
      <c r="AU783" s="1"/>
      <c r="AV783" s="28"/>
      <c r="AW783" s="37"/>
      <c r="AX783" s="1"/>
      <c r="AY783" s="28"/>
      <c r="AZ783" s="1"/>
      <c r="BA783" s="28"/>
      <c r="BB783" s="1"/>
      <c r="BC783" s="28"/>
      <c r="BD783" s="1"/>
      <c r="BE783" s="28"/>
      <c r="BF783" s="1"/>
      <c r="BG783" s="37"/>
      <c r="BH783" s="1"/>
      <c r="BI783" s="1"/>
      <c r="BJ783" s="1"/>
      <c r="BK783" s="98">
        <f>MAX(L783:BJ783)</f>
        <v>0</v>
      </c>
      <c r="BL783" s="98">
        <f>MIN(L783:BK783)</f>
        <v>0</v>
      </c>
      <c r="BM783" s="81" t="e">
        <f>IF(BL783="","",VLOOKUP(BL783,評価表!$B$3:$C$15,2))</f>
        <v>#N/A</v>
      </c>
      <c r="BN783" s="98">
        <f>BK783-BL783</f>
        <v>0</v>
      </c>
      <c r="BO783" s="98">
        <f>E783</f>
        <v>0</v>
      </c>
    </row>
    <row r="784" spans="1:67" ht="20.100000000000001" hidden="1" customHeight="1">
      <c r="A784" s="62"/>
      <c r="B784" s="73"/>
      <c r="C784" s="74"/>
      <c r="D784" s="80"/>
      <c r="E784" s="62"/>
      <c r="F784" s="62"/>
      <c r="G784" s="78"/>
      <c r="H784" s="74"/>
      <c r="I784" s="82"/>
      <c r="J784" s="62"/>
      <c r="K784" s="70"/>
      <c r="L784" s="1"/>
      <c r="M784" s="28"/>
      <c r="N784" s="1"/>
      <c r="O784" s="28"/>
      <c r="P784" s="1"/>
      <c r="Q784" s="28"/>
      <c r="R784" s="37"/>
      <c r="S784" s="1"/>
      <c r="T784" s="28"/>
      <c r="U784" s="1"/>
      <c r="V784" s="28"/>
      <c r="W784" s="1"/>
      <c r="X784" s="28"/>
      <c r="Y784" s="1"/>
      <c r="Z784" s="28"/>
      <c r="AA784" s="1"/>
      <c r="AB784" s="28"/>
      <c r="AC784" s="37"/>
      <c r="AD784" s="1"/>
      <c r="AE784" s="28"/>
      <c r="AF784" s="1"/>
      <c r="AG784" s="28"/>
      <c r="AH784" s="1"/>
      <c r="AI784" s="28"/>
      <c r="AJ784" s="1"/>
      <c r="AK784" s="28"/>
      <c r="AL784" s="1"/>
      <c r="AM784" s="28"/>
      <c r="AN784" s="57"/>
      <c r="AO784" s="1"/>
      <c r="AP784" s="28"/>
      <c r="AQ784" s="36"/>
      <c r="AR784" s="28"/>
      <c r="AS784" s="1"/>
      <c r="AT784" s="28"/>
      <c r="AU784" s="1"/>
      <c r="AV784" s="28"/>
      <c r="AW784" s="37"/>
      <c r="AX784" s="1"/>
      <c r="AY784" s="28"/>
      <c r="AZ784" s="1"/>
      <c r="BA784" s="28"/>
      <c r="BB784" s="1"/>
      <c r="BC784" s="28"/>
      <c r="BD784" s="1"/>
      <c r="BE784" s="28"/>
      <c r="BF784" s="1"/>
      <c r="BG784" s="37"/>
      <c r="BH784" s="1"/>
      <c r="BI784" s="1"/>
      <c r="BJ784" s="1"/>
      <c r="BK784" s="98">
        <f>MAX(L784:BJ784)</f>
        <v>0</v>
      </c>
      <c r="BL784" s="98">
        <f>MIN(L784:BK784)</f>
        <v>0</v>
      </c>
      <c r="BM784" s="81" t="e">
        <f>IF(BL784="","",VLOOKUP(BL784,評価表!$B$3:$C$15,2))</f>
        <v>#N/A</v>
      </c>
      <c r="BN784" s="98">
        <f>BK784-BL784</f>
        <v>0</v>
      </c>
      <c r="BO784" s="98">
        <f>E784</f>
        <v>0</v>
      </c>
    </row>
    <row r="785" spans="1:67" ht="20.100000000000001" hidden="1" customHeight="1">
      <c r="A785" s="62"/>
      <c r="B785" s="73"/>
      <c r="C785" s="74"/>
      <c r="D785" s="80"/>
      <c r="E785" s="62"/>
      <c r="F785" s="62"/>
      <c r="G785" s="78"/>
      <c r="H785" s="74"/>
      <c r="I785" s="82"/>
      <c r="J785" s="62"/>
      <c r="K785" s="70"/>
      <c r="L785" s="1"/>
      <c r="M785" s="28"/>
      <c r="N785" s="1"/>
      <c r="O785" s="28"/>
      <c r="P785" s="1"/>
      <c r="Q785" s="28"/>
      <c r="R785" s="37"/>
      <c r="S785" s="1"/>
      <c r="T785" s="28"/>
      <c r="U785" s="1"/>
      <c r="V785" s="28"/>
      <c r="W785" s="1"/>
      <c r="X785" s="28"/>
      <c r="Y785" s="1"/>
      <c r="Z785" s="28"/>
      <c r="AA785" s="1"/>
      <c r="AB785" s="28"/>
      <c r="AC785" s="37"/>
      <c r="AD785" s="1"/>
      <c r="AE785" s="28"/>
      <c r="AF785" s="1"/>
      <c r="AG785" s="28"/>
      <c r="AH785" s="1"/>
      <c r="AI785" s="28"/>
      <c r="AJ785" s="1"/>
      <c r="AK785" s="28"/>
      <c r="AL785" s="1"/>
      <c r="AM785" s="28"/>
      <c r="AN785" s="57"/>
      <c r="AO785" s="1"/>
      <c r="AP785" s="28"/>
      <c r="AQ785" s="36"/>
      <c r="AR785" s="28"/>
      <c r="AS785" s="1"/>
      <c r="AT785" s="28"/>
      <c r="AU785" s="1"/>
      <c r="AV785" s="28"/>
      <c r="AW785" s="37"/>
      <c r="AX785" s="1"/>
      <c r="AY785" s="28"/>
      <c r="AZ785" s="1"/>
      <c r="BA785" s="28"/>
      <c r="BB785" s="1"/>
      <c r="BC785" s="28"/>
      <c r="BD785" s="1"/>
      <c r="BE785" s="28"/>
      <c r="BF785" s="1"/>
      <c r="BG785" s="37"/>
      <c r="BH785" s="1"/>
      <c r="BI785" s="1"/>
      <c r="BJ785" s="1"/>
      <c r="BK785" s="98">
        <f>MAX(L785:BJ785)</f>
        <v>0</v>
      </c>
      <c r="BL785" s="98">
        <f>MIN(L785:BK785)</f>
        <v>0</v>
      </c>
      <c r="BM785" s="81" t="e">
        <f>IF(BL785="","",VLOOKUP(BL785,評価表!$B$3:$C$15,2))</f>
        <v>#N/A</v>
      </c>
      <c r="BN785" s="98">
        <f>BK785-BL785</f>
        <v>0</v>
      </c>
      <c r="BO785" s="98">
        <f>E785</f>
        <v>0</v>
      </c>
    </row>
    <row r="786" spans="1:67" ht="20.100000000000001" hidden="1" customHeight="1">
      <c r="A786" s="62"/>
      <c r="B786" s="73"/>
      <c r="C786" s="74"/>
      <c r="D786" s="80"/>
      <c r="E786" s="62"/>
      <c r="F786" s="62"/>
      <c r="G786" s="78"/>
      <c r="H786" s="74"/>
      <c r="I786" s="82"/>
      <c r="J786" s="62"/>
      <c r="K786" s="70"/>
      <c r="L786" s="1"/>
      <c r="M786" s="28"/>
      <c r="N786" s="1"/>
      <c r="O786" s="28"/>
      <c r="P786" s="1"/>
      <c r="Q786" s="28"/>
      <c r="R786" s="37"/>
      <c r="S786" s="1"/>
      <c r="T786" s="28"/>
      <c r="U786" s="1"/>
      <c r="V786" s="28"/>
      <c r="W786" s="1"/>
      <c r="X786" s="28"/>
      <c r="Y786" s="1"/>
      <c r="Z786" s="28"/>
      <c r="AA786" s="1"/>
      <c r="AB786" s="28"/>
      <c r="AC786" s="37"/>
      <c r="AD786" s="1"/>
      <c r="AE786" s="28"/>
      <c r="AF786" s="1"/>
      <c r="AG786" s="28"/>
      <c r="AH786" s="1"/>
      <c r="AI786" s="28"/>
      <c r="AJ786" s="1"/>
      <c r="AK786" s="28"/>
      <c r="AL786" s="1"/>
      <c r="AM786" s="28"/>
      <c r="AN786" s="57"/>
      <c r="AO786" s="1"/>
      <c r="AP786" s="28"/>
      <c r="AQ786" s="36"/>
      <c r="AR786" s="28"/>
      <c r="AS786" s="1"/>
      <c r="AT786" s="28"/>
      <c r="AU786" s="1"/>
      <c r="AV786" s="28"/>
      <c r="AW786" s="37"/>
      <c r="AX786" s="1"/>
      <c r="AY786" s="28"/>
      <c r="AZ786" s="1"/>
      <c r="BA786" s="28"/>
      <c r="BB786" s="1"/>
      <c r="BC786" s="28"/>
      <c r="BD786" s="1"/>
      <c r="BE786" s="28"/>
      <c r="BF786" s="1"/>
      <c r="BG786" s="37"/>
      <c r="BH786" s="1"/>
      <c r="BI786" s="1"/>
      <c r="BJ786" s="1"/>
      <c r="BK786" s="98">
        <f>MAX(L786:BJ786)</f>
        <v>0</v>
      </c>
      <c r="BL786" s="98">
        <f>MIN(L786:BK786)</f>
        <v>0</v>
      </c>
      <c r="BM786" s="81" t="e">
        <f>IF(BL786="","",VLOOKUP(BL786,評価表!$B$3:$C$15,2))</f>
        <v>#N/A</v>
      </c>
      <c r="BN786" s="98">
        <f>BK786-BL786</f>
        <v>0</v>
      </c>
      <c r="BO786" s="98">
        <f>E786</f>
        <v>0</v>
      </c>
    </row>
    <row r="787" spans="1:67" ht="20.100000000000001" hidden="1" customHeight="1">
      <c r="A787" s="62"/>
      <c r="B787" s="73"/>
      <c r="C787" s="74"/>
      <c r="D787" s="80"/>
      <c r="E787" s="62"/>
      <c r="F787" s="62"/>
      <c r="G787" s="78"/>
      <c r="H787" s="74"/>
      <c r="I787" s="82"/>
      <c r="J787" s="62"/>
      <c r="K787" s="70"/>
      <c r="L787" s="1"/>
      <c r="M787" s="28"/>
      <c r="N787" s="1"/>
      <c r="O787" s="28"/>
      <c r="P787" s="1"/>
      <c r="Q787" s="28"/>
      <c r="R787" s="37"/>
      <c r="S787" s="1"/>
      <c r="T787" s="28"/>
      <c r="U787" s="1"/>
      <c r="V787" s="28"/>
      <c r="W787" s="1"/>
      <c r="X787" s="28"/>
      <c r="Y787" s="1"/>
      <c r="Z787" s="28"/>
      <c r="AA787" s="1"/>
      <c r="AB787" s="28"/>
      <c r="AC787" s="37"/>
      <c r="AD787" s="1"/>
      <c r="AE787" s="28"/>
      <c r="AF787" s="1"/>
      <c r="AG787" s="28"/>
      <c r="AH787" s="1"/>
      <c r="AI787" s="28"/>
      <c r="AJ787" s="1"/>
      <c r="AK787" s="28"/>
      <c r="AL787" s="1"/>
      <c r="AM787" s="28"/>
      <c r="AN787" s="57"/>
      <c r="AO787" s="1"/>
      <c r="AP787" s="28"/>
      <c r="AQ787" s="36"/>
      <c r="AR787" s="28"/>
      <c r="AS787" s="1"/>
      <c r="AT787" s="28"/>
      <c r="AU787" s="1"/>
      <c r="AV787" s="28"/>
      <c r="AW787" s="37"/>
      <c r="AX787" s="1"/>
      <c r="AY787" s="28"/>
      <c r="AZ787" s="1"/>
      <c r="BA787" s="28"/>
      <c r="BB787" s="1"/>
      <c r="BC787" s="28"/>
      <c r="BD787" s="1"/>
      <c r="BE787" s="28"/>
      <c r="BF787" s="1"/>
      <c r="BG787" s="37"/>
      <c r="BH787" s="1"/>
      <c r="BI787" s="1"/>
      <c r="BJ787" s="1"/>
      <c r="BK787" s="98">
        <f>MAX(L787:BJ787)</f>
        <v>0</v>
      </c>
      <c r="BL787" s="98">
        <f>MIN(L787:BK787)</f>
        <v>0</v>
      </c>
      <c r="BM787" s="81" t="e">
        <f>IF(BL787="","",VLOOKUP(BL787,評価表!$B$3:$C$15,2))</f>
        <v>#N/A</v>
      </c>
      <c r="BN787" s="98">
        <f>BK787-BL787</f>
        <v>0</v>
      </c>
      <c r="BO787" s="98">
        <f>E787</f>
        <v>0</v>
      </c>
    </row>
    <row r="788" spans="1:67" ht="20.100000000000001" hidden="1" customHeight="1">
      <c r="A788" s="62"/>
      <c r="B788" s="73"/>
      <c r="C788" s="74"/>
      <c r="D788" s="80"/>
      <c r="E788" s="62"/>
      <c r="F788" s="62"/>
      <c r="G788" s="78"/>
      <c r="H788" s="74"/>
      <c r="I788" s="82"/>
      <c r="J788" s="62"/>
      <c r="K788" s="70"/>
      <c r="L788" s="1"/>
      <c r="M788" s="28"/>
      <c r="N788" s="1"/>
      <c r="O788" s="28"/>
      <c r="P788" s="1"/>
      <c r="Q788" s="28"/>
      <c r="R788" s="37"/>
      <c r="S788" s="1"/>
      <c r="T788" s="28"/>
      <c r="U788" s="1"/>
      <c r="V788" s="28"/>
      <c r="W788" s="1"/>
      <c r="X788" s="28"/>
      <c r="Y788" s="1"/>
      <c r="Z788" s="28"/>
      <c r="AA788" s="1"/>
      <c r="AB788" s="28"/>
      <c r="AC788" s="37"/>
      <c r="AD788" s="1"/>
      <c r="AE788" s="28"/>
      <c r="AF788" s="1"/>
      <c r="AG788" s="28"/>
      <c r="AH788" s="1"/>
      <c r="AI788" s="28"/>
      <c r="AJ788" s="1"/>
      <c r="AK788" s="28"/>
      <c r="AL788" s="1"/>
      <c r="AM788" s="28"/>
      <c r="AN788" s="57"/>
      <c r="AO788" s="1"/>
      <c r="AP788" s="28"/>
      <c r="AQ788" s="36"/>
      <c r="AR788" s="28"/>
      <c r="AS788" s="1"/>
      <c r="AT788" s="28"/>
      <c r="AU788" s="1"/>
      <c r="AV788" s="28"/>
      <c r="AW788" s="37"/>
      <c r="AX788" s="1"/>
      <c r="AY788" s="28"/>
      <c r="AZ788" s="1"/>
      <c r="BA788" s="28"/>
      <c r="BB788" s="1"/>
      <c r="BC788" s="28"/>
      <c r="BD788" s="1"/>
      <c r="BE788" s="28"/>
      <c r="BF788" s="1"/>
      <c r="BG788" s="37"/>
      <c r="BH788" s="1"/>
      <c r="BI788" s="1"/>
      <c r="BJ788" s="1"/>
      <c r="BK788" s="98">
        <f>MAX(L788:BJ788)</f>
        <v>0</v>
      </c>
      <c r="BL788" s="98">
        <f>MIN(L788:BK788)</f>
        <v>0</v>
      </c>
      <c r="BM788" s="81" t="e">
        <f>IF(BL788="","",VLOOKUP(BL788,評価表!$B$3:$C$15,2))</f>
        <v>#N/A</v>
      </c>
      <c r="BN788" s="98">
        <f>BK788-BL788</f>
        <v>0</v>
      </c>
      <c r="BO788" s="98">
        <f>E788</f>
        <v>0</v>
      </c>
    </row>
    <row r="789" spans="1:67" ht="20.100000000000001" hidden="1" customHeight="1">
      <c r="A789" s="62"/>
      <c r="B789" s="73"/>
      <c r="C789" s="74"/>
      <c r="D789" s="80"/>
      <c r="E789" s="62"/>
      <c r="F789" s="62"/>
      <c r="G789" s="78"/>
      <c r="H789" s="74"/>
      <c r="I789" s="82"/>
      <c r="J789" s="62"/>
      <c r="K789" s="70"/>
      <c r="L789" s="1"/>
      <c r="M789" s="28"/>
      <c r="N789" s="1"/>
      <c r="O789" s="28"/>
      <c r="P789" s="1"/>
      <c r="Q789" s="28"/>
      <c r="R789" s="37"/>
      <c r="S789" s="1"/>
      <c r="T789" s="28"/>
      <c r="U789" s="1"/>
      <c r="V789" s="28"/>
      <c r="W789" s="1"/>
      <c r="X789" s="28"/>
      <c r="Y789" s="1"/>
      <c r="Z789" s="28"/>
      <c r="AA789" s="1"/>
      <c r="AB789" s="28"/>
      <c r="AC789" s="37"/>
      <c r="AD789" s="1"/>
      <c r="AE789" s="28"/>
      <c r="AF789" s="1"/>
      <c r="AG789" s="28"/>
      <c r="AH789" s="1"/>
      <c r="AI789" s="28"/>
      <c r="AJ789" s="1"/>
      <c r="AK789" s="28"/>
      <c r="AL789" s="1"/>
      <c r="AM789" s="28"/>
      <c r="AN789" s="57"/>
      <c r="AO789" s="1"/>
      <c r="AP789" s="28"/>
      <c r="AQ789" s="36"/>
      <c r="AR789" s="28"/>
      <c r="AS789" s="1"/>
      <c r="AT789" s="28"/>
      <c r="AU789" s="1"/>
      <c r="AV789" s="28"/>
      <c r="AW789" s="37"/>
      <c r="AX789" s="1"/>
      <c r="AY789" s="28"/>
      <c r="AZ789" s="1"/>
      <c r="BA789" s="28"/>
      <c r="BB789" s="1"/>
      <c r="BC789" s="28"/>
      <c r="BD789" s="1"/>
      <c r="BE789" s="28"/>
      <c r="BF789" s="1"/>
      <c r="BG789" s="37"/>
      <c r="BH789" s="1"/>
      <c r="BI789" s="1"/>
      <c r="BJ789" s="1"/>
      <c r="BK789" s="98">
        <f>MAX(L789:BJ789)</f>
        <v>0</v>
      </c>
      <c r="BL789" s="98">
        <f>MIN(L789:BK789)</f>
        <v>0</v>
      </c>
      <c r="BM789" s="81" t="e">
        <f>IF(BL789="","",VLOOKUP(BL789,評価表!$B$3:$C$15,2))</f>
        <v>#N/A</v>
      </c>
      <c r="BN789" s="98">
        <f>BK789-BL789</f>
        <v>0</v>
      </c>
      <c r="BO789" s="98">
        <f>E789</f>
        <v>0</v>
      </c>
    </row>
    <row r="790" spans="1:67" ht="20.100000000000001" customHeight="1"/>
    <row r="791" spans="1:67" ht="20.100000000000001" customHeight="1"/>
    <row r="792" spans="1:67" ht="20.100000000000001" customHeight="1"/>
    <row r="793" spans="1:67" ht="20.100000000000001" customHeight="1"/>
    <row r="794" spans="1:67" ht="20.100000000000001" customHeight="1"/>
    <row r="795" spans="1:67" ht="20.100000000000001" customHeight="1"/>
    <row r="796" spans="1:67" ht="20.100000000000001" customHeight="1"/>
    <row r="797" spans="1:67" ht="20.100000000000001" customHeight="1"/>
    <row r="798" spans="1:67" ht="20.100000000000001" customHeight="1"/>
    <row r="799" spans="1:67" ht="20.100000000000001" customHeight="1"/>
    <row r="800" spans="1:67" ht="20.100000000000001" customHeight="1"/>
    <row r="801" ht="20.100000000000001" customHeight="1"/>
  </sheetData>
  <autoFilter ref="A2:CL789">
    <filterColumn colId="62">
      <filters>
        <filter val="10.02"/>
        <filter val="10.04"/>
        <filter val="10.12"/>
        <filter val="10.16"/>
        <filter val="10.17"/>
        <filter val="10.32"/>
        <filter val="10.34"/>
        <filter val="10.36"/>
        <filter val="10.37"/>
        <filter val="10.44"/>
        <filter val="10.46"/>
        <filter val="10.51"/>
        <filter val="10.57"/>
        <filter val="10.58"/>
        <filter val="10.59"/>
        <filter val="10.62"/>
        <filter val="10.63"/>
        <filter val="10.66"/>
        <filter val="10.69"/>
        <filter val="10.71"/>
        <filter val="10.72"/>
        <filter val="10.75"/>
        <filter val="10.78"/>
        <filter val="10.84"/>
        <filter val="10.87"/>
        <filter val="10.97"/>
        <filter val="11.05"/>
        <filter val="11.12"/>
        <filter val="11.13"/>
        <filter val="11.16"/>
        <filter val="11.21"/>
        <filter val="11.35"/>
        <filter val="11.43"/>
        <filter val="11.45"/>
        <filter val="11.56"/>
        <filter val="11.59"/>
        <filter val="11.74"/>
        <filter val="11.76"/>
        <filter val="11.81"/>
        <filter val="12.07"/>
        <filter val="12.13"/>
        <filter val="12.17"/>
        <filter val="12.19"/>
        <filter val="12.75"/>
        <filter val="12.96"/>
        <filter val="13.44"/>
        <filter val="13.51"/>
        <filter val="13.61"/>
        <filter val="13.75"/>
        <filter val="13.81"/>
        <filter val="13.84"/>
        <filter val="14.18"/>
        <filter val="14.6"/>
        <filter val="14.7"/>
        <filter val="14.83"/>
        <filter val="15.13"/>
        <filter val="7.85"/>
        <filter val="7.99"/>
        <filter val="8.1"/>
        <filter val="8.36"/>
        <filter val="8.38"/>
        <filter val="8.43"/>
        <filter val="8.45"/>
        <filter val="8.54"/>
        <filter val="8.56"/>
        <filter val="8.6"/>
        <filter val="8.66"/>
        <filter val="8.7"/>
        <filter val="8.73"/>
        <filter val="8.75"/>
        <filter val="8.82"/>
        <filter val="8.85"/>
        <filter val="8.88"/>
        <filter val="8.91"/>
        <filter val="8.93"/>
        <filter val="8.95"/>
        <filter val="8.99"/>
        <filter val="9"/>
        <filter val="9.17"/>
        <filter val="9.2"/>
        <filter val="9.21"/>
        <filter val="9.22"/>
        <filter val="9.23"/>
        <filter val="9.26"/>
        <filter val="9.31"/>
        <filter val="9.34"/>
        <filter val="9.35"/>
        <filter val="9.37"/>
        <filter val="9.38"/>
        <filter val="9.4"/>
        <filter val="9.43"/>
        <filter val="9.44"/>
        <filter val="9.46"/>
        <filter val="9.47"/>
        <filter val="9.48"/>
        <filter val="9.49"/>
        <filter val="9.52"/>
        <filter val="9.53"/>
        <filter val="9.56"/>
        <filter val="9.57"/>
        <filter val="9.65"/>
        <filter val="9.66"/>
        <filter val="9.67"/>
        <filter val="9.73"/>
        <filter val="9.74"/>
        <filter val="9.75"/>
        <filter val="9.79"/>
        <filter val="9.81"/>
        <filter val="9.82"/>
        <filter val="9.83"/>
        <filter val="9.86"/>
        <filter val="9.87"/>
        <filter val="9.88"/>
        <filter val="9.9"/>
        <filter val="9.92"/>
        <filter val="9.95"/>
        <filter val="9.96"/>
        <filter val="9.98"/>
        <filter val="9.99"/>
      </filters>
    </filterColumn>
    <sortState ref="A5:BO695">
      <sortCondition ref="BL2:BL789"/>
    </sortState>
  </autoFilter>
  <mergeCells count="6">
    <mergeCell ref="BH1:BJ1"/>
    <mergeCell ref="AW1:BF1"/>
    <mergeCell ref="K1:Q1"/>
    <mergeCell ref="R1:AB1"/>
    <mergeCell ref="AC1:AM1"/>
    <mergeCell ref="AN1:AV1"/>
  </mergeCells>
  <phoneticPr fontId="2"/>
  <conditionalFormatting sqref="C488">
    <cfRule type="duplicateValues" dxfId="476" priority="758"/>
  </conditionalFormatting>
  <conditionalFormatting sqref="C510:C511">
    <cfRule type="duplicateValues" dxfId="475" priority="757"/>
  </conditionalFormatting>
  <conditionalFormatting sqref="C512">
    <cfRule type="duplicateValues" dxfId="474" priority="756"/>
  </conditionalFormatting>
  <conditionalFormatting sqref="C514:C516">
    <cfRule type="duplicateValues" dxfId="473" priority="755"/>
  </conditionalFormatting>
  <conditionalFormatting sqref="C517">
    <cfRule type="duplicateValues" dxfId="472" priority="754"/>
  </conditionalFormatting>
  <conditionalFormatting sqref="C513">
    <cfRule type="duplicateValues" dxfId="471" priority="753"/>
  </conditionalFormatting>
  <conditionalFormatting sqref="C518">
    <cfRule type="duplicateValues" dxfId="470" priority="752"/>
  </conditionalFormatting>
  <conditionalFormatting sqref="C519">
    <cfRule type="duplicateValues" dxfId="469" priority="751"/>
  </conditionalFormatting>
  <conditionalFormatting sqref="C520">
    <cfRule type="duplicateValues" dxfId="468" priority="750"/>
  </conditionalFormatting>
  <conditionalFormatting sqref="C527">
    <cfRule type="duplicateValues" dxfId="467" priority="749"/>
  </conditionalFormatting>
  <conditionalFormatting sqref="C522">
    <cfRule type="duplicateValues" dxfId="466" priority="748"/>
  </conditionalFormatting>
  <conditionalFormatting sqref="C523">
    <cfRule type="duplicateValues" dxfId="465" priority="747"/>
  </conditionalFormatting>
  <conditionalFormatting sqref="C524">
    <cfRule type="duplicateValues" dxfId="464" priority="746"/>
  </conditionalFormatting>
  <conditionalFormatting sqref="C521">
    <cfRule type="duplicateValues" dxfId="463" priority="759"/>
  </conditionalFormatting>
  <conditionalFormatting sqref="C563 C489:C509 C528:C531 C545:C548 C2:C487">
    <cfRule type="duplicateValues" dxfId="462" priority="760"/>
  </conditionalFormatting>
  <conditionalFormatting sqref="C535">
    <cfRule type="duplicateValues" dxfId="461" priority="745"/>
  </conditionalFormatting>
  <conditionalFormatting sqref="C525">
    <cfRule type="duplicateValues" dxfId="460" priority="744"/>
  </conditionalFormatting>
  <conditionalFormatting sqref="C526">
    <cfRule type="duplicateValues" dxfId="459" priority="743"/>
  </conditionalFormatting>
  <conditionalFormatting sqref="C533">
    <cfRule type="duplicateValues" dxfId="458" priority="742"/>
  </conditionalFormatting>
  <conditionalFormatting sqref="C534">
    <cfRule type="duplicateValues" dxfId="457" priority="741"/>
  </conditionalFormatting>
  <conditionalFormatting sqref="C541:C543">
    <cfRule type="duplicateValues" dxfId="456" priority="740"/>
  </conditionalFormatting>
  <conditionalFormatting sqref="C532">
    <cfRule type="duplicateValues" dxfId="455" priority="761"/>
  </conditionalFormatting>
  <conditionalFormatting sqref="C563 C541:C543 C545:C548 C2:C535">
    <cfRule type="duplicateValues" dxfId="454" priority="739"/>
  </conditionalFormatting>
  <conditionalFormatting sqref="C536">
    <cfRule type="duplicateValues" dxfId="453" priority="738"/>
  </conditionalFormatting>
  <conditionalFormatting sqref="C536">
    <cfRule type="duplicateValues" dxfId="452" priority="737"/>
  </conditionalFormatting>
  <conditionalFormatting sqref="C537">
    <cfRule type="duplicateValues" dxfId="451" priority="736"/>
  </conditionalFormatting>
  <conditionalFormatting sqref="C537">
    <cfRule type="duplicateValues" dxfId="450" priority="735"/>
  </conditionalFormatting>
  <conditionalFormatting sqref="C563 C541:C543 C545:C548 C2:C537">
    <cfRule type="duplicateValues" dxfId="449" priority="734"/>
  </conditionalFormatting>
  <conditionalFormatting sqref="C540">
    <cfRule type="duplicateValues" dxfId="448" priority="733"/>
  </conditionalFormatting>
  <conditionalFormatting sqref="C540">
    <cfRule type="duplicateValues" dxfId="447" priority="732"/>
  </conditionalFormatting>
  <conditionalFormatting sqref="C540">
    <cfRule type="duplicateValues" dxfId="446" priority="731"/>
  </conditionalFormatting>
  <conditionalFormatting sqref="C538:C539">
    <cfRule type="duplicateValues" dxfId="445" priority="730"/>
  </conditionalFormatting>
  <conditionalFormatting sqref="C538:C539">
    <cfRule type="duplicateValues" dxfId="444" priority="729"/>
  </conditionalFormatting>
  <conditionalFormatting sqref="C538:C539">
    <cfRule type="duplicateValues" dxfId="443" priority="728"/>
  </conditionalFormatting>
  <conditionalFormatting sqref="C542">
    <cfRule type="duplicateValues" dxfId="442" priority="727"/>
  </conditionalFormatting>
  <conditionalFormatting sqref="C543">
    <cfRule type="duplicateValues" dxfId="441" priority="726"/>
  </conditionalFormatting>
  <conditionalFormatting sqref="C543">
    <cfRule type="duplicateValues" dxfId="440" priority="725"/>
  </conditionalFormatting>
  <conditionalFormatting sqref="C544">
    <cfRule type="duplicateValues" dxfId="439" priority="724"/>
  </conditionalFormatting>
  <conditionalFormatting sqref="C544">
    <cfRule type="duplicateValues" dxfId="438" priority="723"/>
  </conditionalFormatting>
  <conditionalFormatting sqref="C544">
    <cfRule type="duplicateValues" dxfId="437" priority="722"/>
  </conditionalFormatting>
  <conditionalFormatting sqref="C546">
    <cfRule type="duplicateValues" dxfId="436" priority="721"/>
  </conditionalFormatting>
  <conditionalFormatting sqref="C546">
    <cfRule type="duplicateValues" dxfId="435" priority="720"/>
  </conditionalFormatting>
  <conditionalFormatting sqref="C547">
    <cfRule type="duplicateValues" dxfId="434" priority="719"/>
  </conditionalFormatting>
  <conditionalFormatting sqref="C545">
    <cfRule type="duplicateValues" dxfId="433" priority="718"/>
  </conditionalFormatting>
  <conditionalFormatting sqref="C527">
    <cfRule type="duplicateValues" dxfId="432" priority="717"/>
  </conditionalFormatting>
  <conditionalFormatting sqref="C551">
    <cfRule type="duplicateValues" dxfId="431" priority="716"/>
  </conditionalFormatting>
  <conditionalFormatting sqref="C551">
    <cfRule type="duplicateValues" dxfId="430" priority="715"/>
  </conditionalFormatting>
  <conditionalFormatting sqref="C551">
    <cfRule type="duplicateValues" dxfId="429" priority="714"/>
  </conditionalFormatting>
  <conditionalFormatting sqref="C549">
    <cfRule type="duplicateValues" dxfId="428" priority="713"/>
  </conditionalFormatting>
  <conditionalFormatting sqref="C549">
    <cfRule type="duplicateValues" dxfId="427" priority="712"/>
  </conditionalFormatting>
  <conditionalFormatting sqref="C549">
    <cfRule type="duplicateValues" dxfId="426" priority="711"/>
  </conditionalFormatting>
  <conditionalFormatting sqref="C550">
    <cfRule type="duplicateValues" dxfId="425" priority="710"/>
  </conditionalFormatting>
  <conditionalFormatting sqref="C550">
    <cfRule type="duplicateValues" dxfId="424" priority="709"/>
  </conditionalFormatting>
  <conditionalFormatting sqref="C550">
    <cfRule type="duplicateValues" dxfId="423" priority="708"/>
  </conditionalFormatting>
  <conditionalFormatting sqref="C563 C2:C551">
    <cfRule type="duplicateValues" dxfId="422" priority="707"/>
  </conditionalFormatting>
  <conditionalFormatting sqref="C552">
    <cfRule type="duplicateValues" dxfId="421" priority="706"/>
  </conditionalFormatting>
  <conditionalFormatting sqref="C552">
    <cfRule type="duplicateValues" dxfId="420" priority="705"/>
  </conditionalFormatting>
  <conditionalFormatting sqref="C552">
    <cfRule type="duplicateValues" dxfId="419" priority="704"/>
  </conditionalFormatting>
  <conditionalFormatting sqref="C552">
    <cfRule type="duplicateValues" dxfId="418" priority="703"/>
  </conditionalFormatting>
  <conditionalFormatting sqref="C552">
    <cfRule type="duplicateValues" dxfId="417" priority="702"/>
  </conditionalFormatting>
  <conditionalFormatting sqref="C553">
    <cfRule type="duplicateValues" dxfId="416" priority="701"/>
  </conditionalFormatting>
  <conditionalFormatting sqref="C553">
    <cfRule type="duplicateValues" dxfId="415" priority="700"/>
  </conditionalFormatting>
  <conditionalFormatting sqref="C553">
    <cfRule type="duplicateValues" dxfId="414" priority="699"/>
  </conditionalFormatting>
  <conditionalFormatting sqref="C553">
    <cfRule type="duplicateValues" dxfId="413" priority="698"/>
  </conditionalFormatting>
  <conditionalFormatting sqref="C561:C562">
    <cfRule type="duplicateValues" dxfId="412" priority="697"/>
  </conditionalFormatting>
  <conditionalFormatting sqref="C561:C562">
    <cfRule type="duplicateValues" dxfId="411" priority="696"/>
  </conditionalFormatting>
  <conditionalFormatting sqref="C561:C562">
    <cfRule type="duplicateValues" dxfId="410" priority="695"/>
  </conditionalFormatting>
  <conditionalFormatting sqref="C561:C562">
    <cfRule type="duplicateValues" dxfId="409" priority="694"/>
  </conditionalFormatting>
  <conditionalFormatting sqref="C554:C555">
    <cfRule type="duplicateValues" dxfId="408" priority="762"/>
  </conditionalFormatting>
  <conditionalFormatting sqref="C556:C558">
    <cfRule type="duplicateValues" dxfId="407" priority="763"/>
  </conditionalFormatting>
  <conditionalFormatting sqref="C559">
    <cfRule type="duplicateValues" dxfId="406" priority="693"/>
  </conditionalFormatting>
  <conditionalFormatting sqref="C2:C559 C561:C563">
    <cfRule type="duplicateValues" dxfId="405" priority="692"/>
  </conditionalFormatting>
  <conditionalFormatting sqref="C561">
    <cfRule type="duplicateValues" dxfId="404" priority="691"/>
  </conditionalFormatting>
  <conditionalFormatting sqref="C561">
    <cfRule type="duplicateValues" dxfId="403" priority="690"/>
  </conditionalFormatting>
  <conditionalFormatting sqref="C561">
    <cfRule type="duplicateValues" dxfId="402" priority="689"/>
  </conditionalFormatting>
  <conditionalFormatting sqref="C561">
    <cfRule type="duplicateValues" dxfId="401" priority="688"/>
  </conditionalFormatting>
  <conditionalFormatting sqref="C560">
    <cfRule type="duplicateValues" dxfId="400" priority="687"/>
  </conditionalFormatting>
  <conditionalFormatting sqref="C560">
    <cfRule type="duplicateValues" dxfId="399" priority="686"/>
  </conditionalFormatting>
  <conditionalFormatting sqref="C560">
    <cfRule type="duplicateValues" dxfId="398" priority="685"/>
  </conditionalFormatting>
  <conditionalFormatting sqref="C560">
    <cfRule type="duplicateValues" dxfId="397" priority="684"/>
  </conditionalFormatting>
  <conditionalFormatting sqref="C560">
    <cfRule type="duplicateValues" dxfId="396" priority="683"/>
  </conditionalFormatting>
  <conditionalFormatting sqref="C560">
    <cfRule type="duplicateValues" dxfId="395" priority="682"/>
  </conditionalFormatting>
  <conditionalFormatting sqref="C562">
    <cfRule type="duplicateValues" dxfId="394" priority="681"/>
  </conditionalFormatting>
  <conditionalFormatting sqref="C562">
    <cfRule type="duplicateValues" dxfId="393" priority="680"/>
  </conditionalFormatting>
  <conditionalFormatting sqref="C562">
    <cfRule type="duplicateValues" dxfId="392" priority="679"/>
  </conditionalFormatting>
  <conditionalFormatting sqref="C562">
    <cfRule type="duplicateValues" dxfId="391" priority="678"/>
  </conditionalFormatting>
  <conditionalFormatting sqref="C564">
    <cfRule type="duplicateValues" dxfId="390" priority="671"/>
  </conditionalFormatting>
  <conditionalFormatting sqref="C568">
    <cfRule type="duplicateValues" dxfId="389" priority="677"/>
  </conditionalFormatting>
  <conditionalFormatting sqref="C568">
    <cfRule type="duplicateValues" dxfId="388" priority="676"/>
  </conditionalFormatting>
  <conditionalFormatting sqref="C568">
    <cfRule type="duplicateValues" dxfId="387" priority="675"/>
  </conditionalFormatting>
  <conditionalFormatting sqref="C568">
    <cfRule type="duplicateValues" dxfId="386" priority="674"/>
  </conditionalFormatting>
  <conditionalFormatting sqref="C568">
    <cfRule type="duplicateValues" dxfId="385" priority="673"/>
  </conditionalFormatting>
  <conditionalFormatting sqref="C564">
    <cfRule type="duplicateValues" dxfId="384" priority="672"/>
  </conditionalFormatting>
  <conditionalFormatting sqref="C566">
    <cfRule type="duplicateValues" dxfId="383" priority="670"/>
  </conditionalFormatting>
  <conditionalFormatting sqref="C566">
    <cfRule type="duplicateValues" dxfId="382" priority="669"/>
  </conditionalFormatting>
  <conditionalFormatting sqref="C566">
    <cfRule type="duplicateValues" dxfId="381" priority="668"/>
  </conditionalFormatting>
  <conditionalFormatting sqref="C566">
    <cfRule type="duplicateValues" dxfId="380" priority="667"/>
  </conditionalFormatting>
  <conditionalFormatting sqref="C566">
    <cfRule type="duplicateValues" dxfId="379" priority="666"/>
  </conditionalFormatting>
  <conditionalFormatting sqref="C567">
    <cfRule type="duplicateValues" dxfId="378" priority="665"/>
  </conditionalFormatting>
  <conditionalFormatting sqref="C567">
    <cfRule type="duplicateValues" dxfId="377" priority="664"/>
  </conditionalFormatting>
  <conditionalFormatting sqref="C567">
    <cfRule type="duplicateValues" dxfId="376" priority="663"/>
  </conditionalFormatting>
  <conditionalFormatting sqref="C567">
    <cfRule type="duplicateValues" dxfId="375" priority="662"/>
  </conditionalFormatting>
  <conditionalFormatting sqref="C567">
    <cfRule type="duplicateValues" dxfId="374" priority="661"/>
  </conditionalFormatting>
  <conditionalFormatting sqref="C565">
    <cfRule type="duplicateValues" dxfId="373" priority="659"/>
  </conditionalFormatting>
  <conditionalFormatting sqref="C565">
    <cfRule type="duplicateValues" dxfId="372" priority="660"/>
  </conditionalFormatting>
  <conditionalFormatting sqref="C569">
    <cfRule type="duplicateValues" dxfId="371" priority="658"/>
  </conditionalFormatting>
  <conditionalFormatting sqref="C569">
    <cfRule type="duplicateValues" dxfId="370" priority="657"/>
  </conditionalFormatting>
  <conditionalFormatting sqref="C569">
    <cfRule type="duplicateValues" dxfId="369" priority="656"/>
  </conditionalFormatting>
  <conditionalFormatting sqref="C569">
    <cfRule type="duplicateValues" dxfId="368" priority="655"/>
  </conditionalFormatting>
  <conditionalFormatting sqref="C569">
    <cfRule type="duplicateValues" dxfId="367" priority="654"/>
  </conditionalFormatting>
  <conditionalFormatting sqref="C570">
    <cfRule type="duplicateValues" dxfId="366" priority="652"/>
  </conditionalFormatting>
  <conditionalFormatting sqref="C570">
    <cfRule type="duplicateValues" dxfId="365" priority="653"/>
  </conditionalFormatting>
  <conditionalFormatting sqref="C571">
    <cfRule type="duplicateValues" dxfId="364" priority="650"/>
  </conditionalFormatting>
  <conditionalFormatting sqref="C571">
    <cfRule type="duplicateValues" dxfId="363" priority="651"/>
  </conditionalFormatting>
  <conditionalFormatting sqref="C572 C590 C593">
    <cfRule type="duplicateValues" dxfId="362" priority="649"/>
  </conditionalFormatting>
  <conditionalFormatting sqref="C572">
    <cfRule type="duplicateValues" dxfId="361" priority="648"/>
  </conditionalFormatting>
  <conditionalFormatting sqref="C572">
    <cfRule type="duplicateValues" dxfId="360" priority="647"/>
  </conditionalFormatting>
  <conditionalFormatting sqref="C572">
    <cfRule type="duplicateValues" dxfId="359" priority="646"/>
  </conditionalFormatting>
  <conditionalFormatting sqref="C572">
    <cfRule type="duplicateValues" dxfId="358" priority="645"/>
  </conditionalFormatting>
  <conditionalFormatting sqref="C572">
    <cfRule type="duplicateValues" dxfId="357" priority="644"/>
  </conditionalFormatting>
  <conditionalFormatting sqref="C572">
    <cfRule type="duplicateValues" dxfId="356" priority="643"/>
  </conditionalFormatting>
  <conditionalFormatting sqref="C572">
    <cfRule type="duplicateValues" dxfId="355" priority="642"/>
  </conditionalFormatting>
  <conditionalFormatting sqref="C572">
    <cfRule type="duplicateValues" dxfId="354" priority="641"/>
  </conditionalFormatting>
  <conditionalFormatting sqref="C573">
    <cfRule type="duplicateValues" dxfId="353" priority="640"/>
  </conditionalFormatting>
  <conditionalFormatting sqref="C573">
    <cfRule type="duplicateValues" dxfId="352" priority="639"/>
  </conditionalFormatting>
  <conditionalFormatting sqref="C573">
    <cfRule type="duplicateValues" dxfId="351" priority="638"/>
  </conditionalFormatting>
  <conditionalFormatting sqref="C573">
    <cfRule type="duplicateValues" dxfId="350" priority="637"/>
  </conditionalFormatting>
  <conditionalFormatting sqref="C573">
    <cfRule type="duplicateValues" dxfId="349" priority="636"/>
  </conditionalFormatting>
  <conditionalFormatting sqref="C574">
    <cfRule type="duplicateValues" dxfId="348" priority="635"/>
  </conditionalFormatting>
  <conditionalFormatting sqref="C574">
    <cfRule type="duplicateValues" dxfId="347" priority="634"/>
  </conditionalFormatting>
  <conditionalFormatting sqref="C574">
    <cfRule type="duplicateValues" dxfId="346" priority="633"/>
  </conditionalFormatting>
  <conditionalFormatting sqref="C574">
    <cfRule type="duplicateValues" dxfId="345" priority="632"/>
  </conditionalFormatting>
  <conditionalFormatting sqref="C574">
    <cfRule type="duplicateValues" dxfId="344" priority="631"/>
  </conditionalFormatting>
  <conditionalFormatting sqref="C575:C576">
    <cfRule type="duplicateValues" dxfId="343" priority="629"/>
  </conditionalFormatting>
  <conditionalFormatting sqref="C575:C576">
    <cfRule type="duplicateValues" dxfId="342" priority="630"/>
  </conditionalFormatting>
  <conditionalFormatting sqref="C577">
    <cfRule type="duplicateValues" dxfId="341" priority="628"/>
  </conditionalFormatting>
  <conditionalFormatting sqref="C577">
    <cfRule type="duplicateValues" dxfId="340" priority="627"/>
  </conditionalFormatting>
  <conditionalFormatting sqref="C577">
    <cfRule type="duplicateValues" dxfId="339" priority="626"/>
  </conditionalFormatting>
  <conditionalFormatting sqref="C577">
    <cfRule type="duplicateValues" dxfId="338" priority="625"/>
  </conditionalFormatting>
  <conditionalFormatting sqref="C577">
    <cfRule type="duplicateValues" dxfId="337" priority="624"/>
  </conditionalFormatting>
  <conditionalFormatting sqref="C578:C579">
    <cfRule type="duplicateValues" dxfId="336" priority="622"/>
  </conditionalFormatting>
  <conditionalFormatting sqref="C578:C579">
    <cfRule type="duplicateValues" dxfId="335" priority="623"/>
  </conditionalFormatting>
  <conditionalFormatting sqref="C580:C581 C584">
    <cfRule type="duplicateValues" dxfId="334" priority="621"/>
  </conditionalFormatting>
  <conditionalFormatting sqref="C580:C581">
    <cfRule type="duplicateValues" dxfId="333" priority="620"/>
  </conditionalFormatting>
  <conditionalFormatting sqref="C580:C581">
    <cfRule type="duplicateValues" dxfId="332" priority="619"/>
  </conditionalFormatting>
  <conditionalFormatting sqref="C580:C581">
    <cfRule type="duplicateValues" dxfId="331" priority="618"/>
  </conditionalFormatting>
  <conditionalFormatting sqref="C580:C581">
    <cfRule type="duplicateValues" dxfId="330" priority="617"/>
  </conditionalFormatting>
  <conditionalFormatting sqref="C582:C583">
    <cfRule type="duplicateValues" dxfId="329" priority="615"/>
  </conditionalFormatting>
  <conditionalFormatting sqref="C582:C583">
    <cfRule type="duplicateValues" dxfId="328" priority="616"/>
  </conditionalFormatting>
  <conditionalFormatting sqref="C585">
    <cfRule type="duplicateValues" dxfId="327" priority="614"/>
  </conditionalFormatting>
  <conditionalFormatting sqref="C585">
    <cfRule type="duplicateValues" dxfId="326" priority="613"/>
  </conditionalFormatting>
  <conditionalFormatting sqref="C585">
    <cfRule type="duplicateValues" dxfId="325" priority="612"/>
  </conditionalFormatting>
  <conditionalFormatting sqref="C585">
    <cfRule type="duplicateValues" dxfId="324" priority="611"/>
  </conditionalFormatting>
  <conditionalFormatting sqref="C585">
    <cfRule type="duplicateValues" dxfId="323" priority="610"/>
  </conditionalFormatting>
  <conditionalFormatting sqref="C585">
    <cfRule type="duplicateValues" dxfId="322" priority="609"/>
  </conditionalFormatting>
  <conditionalFormatting sqref="C585">
    <cfRule type="duplicateValues" dxfId="321" priority="608"/>
  </conditionalFormatting>
  <conditionalFormatting sqref="C585">
    <cfRule type="duplicateValues" dxfId="320" priority="607"/>
  </conditionalFormatting>
  <conditionalFormatting sqref="C585">
    <cfRule type="duplicateValues" dxfId="319" priority="606"/>
  </conditionalFormatting>
  <conditionalFormatting sqref="C586">
    <cfRule type="duplicateValues" dxfId="318" priority="605"/>
  </conditionalFormatting>
  <conditionalFormatting sqref="C586">
    <cfRule type="duplicateValues" dxfId="317" priority="604"/>
  </conditionalFormatting>
  <conditionalFormatting sqref="C586">
    <cfRule type="duplicateValues" dxfId="316" priority="603"/>
  </conditionalFormatting>
  <conditionalFormatting sqref="C586">
    <cfRule type="duplicateValues" dxfId="315" priority="602"/>
  </conditionalFormatting>
  <conditionalFormatting sqref="C586">
    <cfRule type="duplicateValues" dxfId="314" priority="601"/>
  </conditionalFormatting>
  <conditionalFormatting sqref="C587:C588">
    <cfRule type="duplicateValues" dxfId="313" priority="599"/>
  </conditionalFormatting>
  <conditionalFormatting sqref="C587:C588">
    <cfRule type="duplicateValues" dxfId="312" priority="600"/>
  </conditionalFormatting>
  <conditionalFormatting sqref="C589">
    <cfRule type="duplicateValues" dxfId="311" priority="598"/>
  </conditionalFormatting>
  <conditionalFormatting sqref="C589">
    <cfRule type="duplicateValues" dxfId="310" priority="597"/>
  </conditionalFormatting>
  <conditionalFormatting sqref="C589">
    <cfRule type="duplicateValues" dxfId="309" priority="596"/>
  </conditionalFormatting>
  <conditionalFormatting sqref="C589">
    <cfRule type="duplicateValues" dxfId="308" priority="595"/>
  </conditionalFormatting>
  <conditionalFormatting sqref="C589">
    <cfRule type="duplicateValues" dxfId="307" priority="594"/>
  </conditionalFormatting>
  <conditionalFormatting sqref="C675:C789 C594:C595 C651:C666">
    <cfRule type="duplicateValues" dxfId="306" priority="593"/>
  </conditionalFormatting>
  <conditionalFormatting sqref="C594:C595">
    <cfRule type="duplicateValues" dxfId="305" priority="591"/>
  </conditionalFormatting>
  <conditionalFormatting sqref="C594:C595">
    <cfRule type="duplicateValues" dxfId="304" priority="590"/>
  </conditionalFormatting>
  <conditionalFormatting sqref="C594:C595">
    <cfRule type="duplicateValues" dxfId="303" priority="589"/>
  </conditionalFormatting>
  <conditionalFormatting sqref="C591">
    <cfRule type="duplicateValues" dxfId="302" priority="588"/>
  </conditionalFormatting>
  <conditionalFormatting sqref="C591">
    <cfRule type="duplicateValues" dxfId="301" priority="587"/>
  </conditionalFormatting>
  <conditionalFormatting sqref="C591">
    <cfRule type="duplicateValues" dxfId="300" priority="586"/>
  </conditionalFormatting>
  <conditionalFormatting sqref="C591">
    <cfRule type="duplicateValues" dxfId="299" priority="585"/>
  </conditionalFormatting>
  <conditionalFormatting sqref="C591">
    <cfRule type="duplicateValues" dxfId="298" priority="584"/>
  </conditionalFormatting>
  <conditionalFormatting sqref="C592">
    <cfRule type="duplicateValues" dxfId="297" priority="583"/>
  </conditionalFormatting>
  <conditionalFormatting sqref="C592">
    <cfRule type="duplicateValues" dxfId="296" priority="582"/>
  </conditionalFormatting>
  <conditionalFormatting sqref="C592">
    <cfRule type="duplicateValues" dxfId="295" priority="581"/>
  </conditionalFormatting>
  <conditionalFormatting sqref="C592">
    <cfRule type="duplicateValues" dxfId="294" priority="580"/>
  </conditionalFormatting>
  <conditionalFormatting sqref="C592">
    <cfRule type="duplicateValues" dxfId="293" priority="579"/>
  </conditionalFormatting>
  <conditionalFormatting sqref="E684:E789">
    <cfRule type="duplicateValues" dxfId="292" priority="578"/>
  </conditionalFormatting>
  <conditionalFormatting sqref="E675:E789 E3:E595 E651:E666">
    <cfRule type="duplicateValues" dxfId="291" priority="577"/>
  </conditionalFormatting>
  <conditionalFormatting sqref="N549:AZ549">
    <cfRule type="expression" priority="576">
      <formula>MINI</formula>
    </cfRule>
  </conditionalFormatting>
  <conditionalFormatting sqref="C667:C674">
    <cfRule type="duplicateValues" dxfId="290" priority="575"/>
  </conditionalFormatting>
  <conditionalFormatting sqref="C667:C674">
    <cfRule type="duplicateValues" dxfId="289" priority="574"/>
  </conditionalFormatting>
  <conditionalFormatting sqref="C667:C674">
    <cfRule type="duplicateValues" dxfId="288" priority="573"/>
  </conditionalFormatting>
  <conditionalFormatting sqref="C667:C674">
    <cfRule type="duplicateValues" dxfId="287" priority="572"/>
  </conditionalFormatting>
  <conditionalFormatting sqref="C667:C674">
    <cfRule type="duplicateValues" dxfId="286" priority="571"/>
  </conditionalFormatting>
  <conditionalFormatting sqref="E667:E674">
    <cfRule type="duplicateValues" dxfId="285" priority="570"/>
  </conditionalFormatting>
  <conditionalFormatting sqref="C624 C602:C603 C632 C638:C639 C646">
    <cfRule type="duplicateValues" dxfId="284" priority="285"/>
  </conditionalFormatting>
  <conditionalFormatting sqref="C624">
    <cfRule type="duplicateValues" dxfId="283" priority="284"/>
  </conditionalFormatting>
  <conditionalFormatting sqref="C624">
    <cfRule type="duplicateValues" dxfId="282" priority="283"/>
  </conditionalFormatting>
  <conditionalFormatting sqref="C624">
    <cfRule type="duplicateValues" dxfId="281" priority="282"/>
  </conditionalFormatting>
  <conditionalFormatting sqref="C624">
    <cfRule type="duplicateValues" dxfId="280" priority="281"/>
  </conditionalFormatting>
  <conditionalFormatting sqref="C596:C597">
    <cfRule type="duplicateValues" dxfId="279" priority="280"/>
  </conditionalFormatting>
  <conditionalFormatting sqref="C596:C597">
    <cfRule type="duplicateValues" dxfId="278" priority="279"/>
  </conditionalFormatting>
  <conditionalFormatting sqref="C596:C597">
    <cfRule type="duplicateValues" dxfId="277" priority="278"/>
  </conditionalFormatting>
  <conditionalFormatting sqref="C596:C597">
    <cfRule type="duplicateValues" dxfId="276" priority="277"/>
  </conditionalFormatting>
  <conditionalFormatting sqref="C596:C597">
    <cfRule type="duplicateValues" dxfId="275" priority="276"/>
  </conditionalFormatting>
  <conditionalFormatting sqref="C596:C597">
    <cfRule type="duplicateValues" dxfId="274" priority="275"/>
  </conditionalFormatting>
  <conditionalFormatting sqref="C596:C597">
    <cfRule type="duplicateValues" dxfId="273" priority="274"/>
  </conditionalFormatting>
  <conditionalFormatting sqref="C601">
    <cfRule type="duplicateValues" dxfId="272" priority="273"/>
  </conditionalFormatting>
  <conditionalFormatting sqref="C601">
    <cfRule type="duplicateValues" dxfId="271" priority="272"/>
  </conditionalFormatting>
  <conditionalFormatting sqref="C601">
    <cfRule type="duplicateValues" dxfId="270" priority="271"/>
  </conditionalFormatting>
  <conditionalFormatting sqref="C601">
    <cfRule type="duplicateValues" dxfId="269" priority="270"/>
  </conditionalFormatting>
  <conditionalFormatting sqref="C601">
    <cfRule type="duplicateValues" dxfId="268" priority="269"/>
  </conditionalFormatting>
  <conditionalFormatting sqref="C601">
    <cfRule type="duplicateValues" dxfId="267" priority="268"/>
  </conditionalFormatting>
  <conditionalFormatting sqref="C601">
    <cfRule type="duplicateValues" dxfId="266" priority="267"/>
  </conditionalFormatting>
  <conditionalFormatting sqref="C610:C611 C618:C619 C623">
    <cfRule type="duplicateValues" dxfId="265" priority="266"/>
  </conditionalFormatting>
  <conditionalFormatting sqref="C610:C611">
    <cfRule type="duplicateValues" dxfId="264" priority="265"/>
  </conditionalFormatting>
  <conditionalFormatting sqref="C610:C611">
    <cfRule type="duplicateValues" dxfId="263" priority="264"/>
  </conditionalFormatting>
  <conditionalFormatting sqref="C610:C611">
    <cfRule type="duplicateValues" dxfId="262" priority="263"/>
  </conditionalFormatting>
  <conditionalFormatting sqref="C610:C611">
    <cfRule type="duplicateValues" dxfId="261" priority="262"/>
  </conditionalFormatting>
  <conditionalFormatting sqref="C610:C611">
    <cfRule type="duplicateValues" dxfId="260" priority="261"/>
  </conditionalFormatting>
  <conditionalFormatting sqref="C610:C611">
    <cfRule type="duplicateValues" dxfId="259" priority="260"/>
  </conditionalFormatting>
  <conditionalFormatting sqref="C604">
    <cfRule type="duplicateValues" dxfId="258" priority="259"/>
  </conditionalFormatting>
  <conditionalFormatting sqref="C604">
    <cfRule type="duplicateValues" dxfId="257" priority="258"/>
  </conditionalFormatting>
  <conditionalFormatting sqref="C604">
    <cfRule type="duplicateValues" dxfId="256" priority="257"/>
  </conditionalFormatting>
  <conditionalFormatting sqref="C604">
    <cfRule type="duplicateValues" dxfId="255" priority="256"/>
  </conditionalFormatting>
  <conditionalFormatting sqref="C604">
    <cfRule type="duplicateValues" dxfId="254" priority="255"/>
  </conditionalFormatting>
  <conditionalFormatting sqref="C604">
    <cfRule type="duplicateValues" dxfId="253" priority="254"/>
  </conditionalFormatting>
  <conditionalFormatting sqref="C604">
    <cfRule type="duplicateValues" dxfId="252" priority="253"/>
  </conditionalFormatting>
  <conditionalFormatting sqref="C605">
    <cfRule type="duplicateValues" dxfId="251" priority="252"/>
  </conditionalFormatting>
  <conditionalFormatting sqref="C605">
    <cfRule type="duplicateValues" dxfId="250" priority="251"/>
  </conditionalFormatting>
  <conditionalFormatting sqref="C605">
    <cfRule type="duplicateValues" dxfId="249" priority="250"/>
  </conditionalFormatting>
  <conditionalFormatting sqref="C605">
    <cfRule type="duplicateValues" dxfId="248" priority="249"/>
  </conditionalFormatting>
  <conditionalFormatting sqref="C605">
    <cfRule type="duplicateValues" dxfId="247" priority="248"/>
  </conditionalFormatting>
  <conditionalFormatting sqref="C605">
    <cfRule type="duplicateValues" dxfId="246" priority="247"/>
  </conditionalFormatting>
  <conditionalFormatting sqref="C605">
    <cfRule type="duplicateValues" dxfId="245" priority="246"/>
  </conditionalFormatting>
  <conditionalFormatting sqref="C606">
    <cfRule type="duplicateValues" dxfId="244" priority="244"/>
  </conditionalFormatting>
  <conditionalFormatting sqref="C606">
    <cfRule type="duplicateValues" dxfId="243" priority="245"/>
  </conditionalFormatting>
  <conditionalFormatting sqref="C607">
    <cfRule type="duplicateValues" dxfId="242" priority="243"/>
  </conditionalFormatting>
  <conditionalFormatting sqref="C607">
    <cfRule type="duplicateValues" dxfId="241" priority="242"/>
  </conditionalFormatting>
  <conditionalFormatting sqref="C607">
    <cfRule type="duplicateValues" dxfId="240" priority="241"/>
  </conditionalFormatting>
  <conditionalFormatting sqref="C607">
    <cfRule type="duplicateValues" dxfId="239" priority="240"/>
  </conditionalFormatting>
  <conditionalFormatting sqref="C607">
    <cfRule type="duplicateValues" dxfId="238" priority="239"/>
  </conditionalFormatting>
  <conditionalFormatting sqref="C608">
    <cfRule type="duplicateValues" dxfId="237" priority="238"/>
  </conditionalFormatting>
  <conditionalFormatting sqref="C608">
    <cfRule type="duplicateValues" dxfId="236" priority="237"/>
  </conditionalFormatting>
  <conditionalFormatting sqref="C608">
    <cfRule type="duplicateValues" dxfId="235" priority="236"/>
  </conditionalFormatting>
  <conditionalFormatting sqref="C608">
    <cfRule type="duplicateValues" dxfId="234" priority="235"/>
  </conditionalFormatting>
  <conditionalFormatting sqref="C608">
    <cfRule type="duplicateValues" dxfId="233" priority="234"/>
  </conditionalFormatting>
  <conditionalFormatting sqref="C608">
    <cfRule type="duplicateValues" dxfId="232" priority="233"/>
  </conditionalFormatting>
  <conditionalFormatting sqref="C598">
    <cfRule type="duplicateValues" dxfId="231" priority="232"/>
  </conditionalFormatting>
  <conditionalFormatting sqref="C598">
    <cfRule type="duplicateValues" dxfId="230" priority="231"/>
  </conditionalFormatting>
  <conditionalFormatting sqref="C598">
    <cfRule type="duplicateValues" dxfId="229" priority="230"/>
  </conditionalFormatting>
  <conditionalFormatting sqref="C598">
    <cfRule type="duplicateValues" dxfId="228" priority="229"/>
  </conditionalFormatting>
  <conditionalFormatting sqref="C598">
    <cfRule type="duplicateValues" dxfId="227" priority="228"/>
  </conditionalFormatting>
  <conditionalFormatting sqref="C598">
    <cfRule type="duplicateValues" dxfId="226" priority="227"/>
  </conditionalFormatting>
  <conditionalFormatting sqref="C598">
    <cfRule type="duplicateValues" dxfId="225" priority="226"/>
  </conditionalFormatting>
  <conditionalFormatting sqref="C599">
    <cfRule type="duplicateValues" dxfId="224" priority="225"/>
  </conditionalFormatting>
  <conditionalFormatting sqref="C599">
    <cfRule type="duplicateValues" dxfId="223" priority="224"/>
  </conditionalFormatting>
  <conditionalFormatting sqref="C599">
    <cfRule type="duplicateValues" dxfId="222" priority="223"/>
  </conditionalFormatting>
  <conditionalFormatting sqref="C599">
    <cfRule type="duplicateValues" dxfId="221" priority="222"/>
  </conditionalFormatting>
  <conditionalFormatting sqref="C599">
    <cfRule type="duplicateValues" dxfId="220" priority="221"/>
  </conditionalFormatting>
  <conditionalFormatting sqref="C599">
    <cfRule type="duplicateValues" dxfId="219" priority="220"/>
  </conditionalFormatting>
  <conditionalFormatting sqref="C599">
    <cfRule type="duplicateValues" dxfId="218" priority="219"/>
  </conditionalFormatting>
  <conditionalFormatting sqref="C600">
    <cfRule type="duplicateValues" dxfId="217" priority="218"/>
  </conditionalFormatting>
  <conditionalFormatting sqref="C600">
    <cfRule type="duplicateValues" dxfId="216" priority="217"/>
  </conditionalFormatting>
  <conditionalFormatting sqref="C600">
    <cfRule type="duplicateValues" dxfId="215" priority="216"/>
  </conditionalFormatting>
  <conditionalFormatting sqref="C600">
    <cfRule type="duplicateValues" dxfId="214" priority="215"/>
  </conditionalFormatting>
  <conditionalFormatting sqref="C600">
    <cfRule type="duplicateValues" dxfId="213" priority="214"/>
  </conditionalFormatting>
  <conditionalFormatting sqref="C600">
    <cfRule type="duplicateValues" dxfId="212" priority="213"/>
  </conditionalFormatting>
  <conditionalFormatting sqref="C600">
    <cfRule type="duplicateValues" dxfId="211" priority="212"/>
  </conditionalFormatting>
  <conditionalFormatting sqref="C609">
    <cfRule type="duplicateValues" dxfId="210" priority="210"/>
  </conditionalFormatting>
  <conditionalFormatting sqref="C609">
    <cfRule type="duplicateValues" dxfId="209" priority="211"/>
  </conditionalFormatting>
  <conditionalFormatting sqref="C623:C624 C596:C611 C618:C619 C632 C638:C639 C646">
    <cfRule type="duplicateValues" dxfId="208" priority="209"/>
  </conditionalFormatting>
  <conditionalFormatting sqref="C611">
    <cfRule type="duplicateValues" dxfId="207" priority="208"/>
  </conditionalFormatting>
  <conditionalFormatting sqref="C611">
    <cfRule type="duplicateValues" dxfId="206" priority="207"/>
  </conditionalFormatting>
  <conditionalFormatting sqref="C611">
    <cfRule type="duplicateValues" dxfId="205" priority="206"/>
  </conditionalFormatting>
  <conditionalFormatting sqref="C611">
    <cfRule type="duplicateValues" dxfId="204" priority="205"/>
  </conditionalFormatting>
  <conditionalFormatting sqref="C611">
    <cfRule type="duplicateValues" dxfId="203" priority="204"/>
  </conditionalFormatting>
  <conditionalFormatting sqref="C612">
    <cfRule type="duplicateValues" dxfId="202" priority="203"/>
  </conditionalFormatting>
  <conditionalFormatting sqref="C612">
    <cfRule type="duplicateValues" dxfId="201" priority="202"/>
  </conditionalFormatting>
  <conditionalFormatting sqref="C612">
    <cfRule type="duplicateValues" dxfId="200" priority="201"/>
  </conditionalFormatting>
  <conditionalFormatting sqref="C612">
    <cfRule type="duplicateValues" dxfId="199" priority="200"/>
  </conditionalFormatting>
  <conditionalFormatting sqref="C612">
    <cfRule type="duplicateValues" dxfId="198" priority="199"/>
  </conditionalFormatting>
  <conditionalFormatting sqref="C612">
    <cfRule type="duplicateValues" dxfId="197" priority="198"/>
  </conditionalFormatting>
  <conditionalFormatting sqref="C612">
    <cfRule type="duplicateValues" dxfId="196" priority="197"/>
  </conditionalFormatting>
  <conditionalFormatting sqref="C612">
    <cfRule type="duplicateValues" dxfId="195" priority="196"/>
  </conditionalFormatting>
  <conditionalFormatting sqref="C613">
    <cfRule type="duplicateValues" dxfId="194" priority="195"/>
  </conditionalFormatting>
  <conditionalFormatting sqref="C613">
    <cfRule type="duplicateValues" dxfId="193" priority="194"/>
  </conditionalFormatting>
  <conditionalFormatting sqref="C613">
    <cfRule type="duplicateValues" dxfId="192" priority="193"/>
  </conditionalFormatting>
  <conditionalFormatting sqref="C613">
    <cfRule type="duplicateValues" dxfId="191" priority="192"/>
  </conditionalFormatting>
  <conditionalFormatting sqref="C613">
    <cfRule type="duplicateValues" dxfId="190" priority="191"/>
  </conditionalFormatting>
  <conditionalFormatting sqref="C613">
    <cfRule type="duplicateValues" dxfId="189" priority="190"/>
  </conditionalFormatting>
  <conditionalFormatting sqref="C614">
    <cfRule type="duplicateValues" dxfId="188" priority="189"/>
  </conditionalFormatting>
  <conditionalFormatting sqref="C614">
    <cfRule type="duplicateValues" dxfId="187" priority="188"/>
  </conditionalFormatting>
  <conditionalFormatting sqref="C614">
    <cfRule type="duplicateValues" dxfId="186" priority="187"/>
  </conditionalFormatting>
  <conditionalFormatting sqref="C614">
    <cfRule type="duplicateValues" dxfId="185" priority="186"/>
  </conditionalFormatting>
  <conditionalFormatting sqref="C614">
    <cfRule type="duplicateValues" dxfId="184" priority="185"/>
  </conditionalFormatting>
  <conditionalFormatting sqref="C614">
    <cfRule type="duplicateValues" dxfId="183" priority="184"/>
  </conditionalFormatting>
  <conditionalFormatting sqref="C614">
    <cfRule type="duplicateValues" dxfId="182" priority="183"/>
  </conditionalFormatting>
  <conditionalFormatting sqref="C614">
    <cfRule type="duplicateValues" dxfId="181" priority="182"/>
  </conditionalFormatting>
  <conditionalFormatting sqref="C615">
    <cfRule type="duplicateValues" dxfId="180" priority="181"/>
  </conditionalFormatting>
  <conditionalFormatting sqref="C615">
    <cfRule type="duplicateValues" dxfId="179" priority="180"/>
  </conditionalFormatting>
  <conditionalFormatting sqref="C615">
    <cfRule type="duplicateValues" dxfId="178" priority="179"/>
  </conditionalFormatting>
  <conditionalFormatting sqref="C615">
    <cfRule type="duplicateValues" dxfId="177" priority="178"/>
  </conditionalFormatting>
  <conditionalFormatting sqref="C615">
    <cfRule type="duplicateValues" dxfId="176" priority="177"/>
  </conditionalFormatting>
  <conditionalFormatting sqref="C615">
    <cfRule type="duplicateValues" dxfId="175" priority="176"/>
  </conditionalFormatting>
  <conditionalFormatting sqref="C615">
    <cfRule type="duplicateValues" dxfId="174" priority="175"/>
  </conditionalFormatting>
  <conditionalFormatting sqref="C615">
    <cfRule type="duplicateValues" dxfId="173" priority="174"/>
  </conditionalFormatting>
  <conditionalFormatting sqref="C616">
    <cfRule type="duplicateValues" dxfId="172" priority="173"/>
  </conditionalFormatting>
  <conditionalFormatting sqref="C616">
    <cfRule type="duplicateValues" dxfId="171" priority="172"/>
  </conditionalFormatting>
  <conditionalFormatting sqref="C616">
    <cfRule type="duplicateValues" dxfId="170" priority="171"/>
  </conditionalFormatting>
  <conditionalFormatting sqref="C616">
    <cfRule type="duplicateValues" dxfId="169" priority="170"/>
  </conditionalFormatting>
  <conditionalFormatting sqref="C616">
    <cfRule type="duplicateValues" dxfId="168" priority="169"/>
  </conditionalFormatting>
  <conditionalFormatting sqref="C616">
    <cfRule type="duplicateValues" dxfId="167" priority="168"/>
  </conditionalFormatting>
  <conditionalFormatting sqref="C616">
    <cfRule type="duplicateValues" dxfId="166" priority="167"/>
  </conditionalFormatting>
  <conditionalFormatting sqref="C616">
    <cfRule type="duplicateValues" dxfId="165" priority="166"/>
  </conditionalFormatting>
  <conditionalFormatting sqref="C617">
    <cfRule type="duplicateValues" dxfId="164" priority="165"/>
  </conditionalFormatting>
  <conditionalFormatting sqref="C617">
    <cfRule type="duplicateValues" dxfId="163" priority="164"/>
  </conditionalFormatting>
  <conditionalFormatting sqref="C617">
    <cfRule type="duplicateValues" dxfId="162" priority="163"/>
  </conditionalFormatting>
  <conditionalFormatting sqref="C617">
    <cfRule type="duplicateValues" dxfId="161" priority="162"/>
  </conditionalFormatting>
  <conditionalFormatting sqref="C617">
    <cfRule type="duplicateValues" dxfId="160" priority="161"/>
  </conditionalFormatting>
  <conditionalFormatting sqref="C617">
    <cfRule type="duplicateValues" dxfId="159" priority="160"/>
  </conditionalFormatting>
  <conditionalFormatting sqref="C617">
    <cfRule type="duplicateValues" dxfId="158" priority="159"/>
  </conditionalFormatting>
  <conditionalFormatting sqref="C617">
    <cfRule type="duplicateValues" dxfId="157" priority="158"/>
  </conditionalFormatting>
  <conditionalFormatting sqref="C618">
    <cfRule type="duplicateValues" dxfId="156" priority="157"/>
  </conditionalFormatting>
  <conditionalFormatting sqref="C618">
    <cfRule type="duplicateValues" dxfId="155" priority="156"/>
  </conditionalFormatting>
  <conditionalFormatting sqref="C618">
    <cfRule type="duplicateValues" dxfId="154" priority="155"/>
  </conditionalFormatting>
  <conditionalFormatting sqref="C618">
    <cfRule type="duplicateValues" dxfId="153" priority="154"/>
  </conditionalFormatting>
  <conditionalFormatting sqref="C618">
    <cfRule type="duplicateValues" dxfId="152" priority="153"/>
  </conditionalFormatting>
  <conditionalFormatting sqref="C623">
    <cfRule type="duplicateValues" dxfId="151" priority="152"/>
  </conditionalFormatting>
  <conditionalFormatting sqref="C623">
    <cfRule type="duplicateValues" dxfId="150" priority="151"/>
  </conditionalFormatting>
  <conditionalFormatting sqref="C623">
    <cfRule type="duplicateValues" dxfId="149" priority="150"/>
  </conditionalFormatting>
  <conditionalFormatting sqref="C623">
    <cfRule type="duplicateValues" dxfId="148" priority="149"/>
  </conditionalFormatting>
  <conditionalFormatting sqref="C623">
    <cfRule type="duplicateValues" dxfId="147" priority="148"/>
  </conditionalFormatting>
  <conditionalFormatting sqref="C619">
    <cfRule type="duplicateValues" dxfId="146" priority="147"/>
  </conditionalFormatting>
  <conditionalFormatting sqref="C619">
    <cfRule type="duplicateValues" dxfId="145" priority="146"/>
  </conditionalFormatting>
  <conditionalFormatting sqref="C619">
    <cfRule type="duplicateValues" dxfId="144" priority="145"/>
  </conditionalFormatting>
  <conditionalFormatting sqref="C619">
    <cfRule type="duplicateValues" dxfId="143" priority="144"/>
  </conditionalFormatting>
  <conditionalFormatting sqref="C619">
    <cfRule type="duplicateValues" dxfId="142" priority="143"/>
  </conditionalFormatting>
  <conditionalFormatting sqref="C620">
    <cfRule type="duplicateValues" dxfId="141" priority="142"/>
  </conditionalFormatting>
  <conditionalFormatting sqref="C620">
    <cfRule type="duplicateValues" dxfId="140" priority="141"/>
  </conditionalFormatting>
  <conditionalFormatting sqref="C620">
    <cfRule type="duplicateValues" dxfId="139" priority="140"/>
  </conditionalFormatting>
  <conditionalFormatting sqref="C620">
    <cfRule type="duplicateValues" dxfId="138" priority="139"/>
  </conditionalFormatting>
  <conditionalFormatting sqref="C620">
    <cfRule type="duplicateValues" dxfId="137" priority="138"/>
  </conditionalFormatting>
  <conditionalFormatting sqref="C620">
    <cfRule type="duplicateValues" dxfId="136" priority="137"/>
  </conditionalFormatting>
  <conditionalFormatting sqref="C620">
    <cfRule type="duplicateValues" dxfId="135" priority="136"/>
  </conditionalFormatting>
  <conditionalFormatting sqref="C620">
    <cfRule type="duplicateValues" dxfId="134" priority="135"/>
  </conditionalFormatting>
  <conditionalFormatting sqref="C620">
    <cfRule type="duplicateValues" dxfId="133" priority="134"/>
  </conditionalFormatting>
  <conditionalFormatting sqref="C620">
    <cfRule type="duplicateValues" dxfId="132" priority="133"/>
  </conditionalFormatting>
  <conditionalFormatting sqref="C620">
    <cfRule type="duplicateValues" dxfId="131" priority="132"/>
  </conditionalFormatting>
  <conditionalFormatting sqref="C620">
    <cfRule type="duplicateValues" dxfId="130" priority="131"/>
  </conditionalFormatting>
  <conditionalFormatting sqref="C620">
    <cfRule type="duplicateValues" dxfId="129" priority="130"/>
  </conditionalFormatting>
  <conditionalFormatting sqref="C620">
    <cfRule type="duplicateValues" dxfId="128" priority="129"/>
  </conditionalFormatting>
  <conditionalFormatting sqref="C620">
    <cfRule type="duplicateValues" dxfId="127" priority="128"/>
  </conditionalFormatting>
  <conditionalFormatting sqref="C620">
    <cfRule type="duplicateValues" dxfId="126" priority="127"/>
  </conditionalFormatting>
  <conditionalFormatting sqref="C620">
    <cfRule type="duplicateValues" dxfId="125" priority="126"/>
  </conditionalFormatting>
  <conditionalFormatting sqref="C620">
    <cfRule type="duplicateValues" dxfId="124" priority="125"/>
  </conditionalFormatting>
  <conditionalFormatting sqref="C621">
    <cfRule type="duplicateValues" dxfId="123" priority="123"/>
  </conditionalFormatting>
  <conditionalFormatting sqref="C621">
    <cfRule type="duplicateValues" dxfId="122" priority="124"/>
  </conditionalFormatting>
  <conditionalFormatting sqref="C621">
    <cfRule type="duplicateValues" dxfId="121" priority="122"/>
  </conditionalFormatting>
  <conditionalFormatting sqref="C622">
    <cfRule type="duplicateValues" dxfId="120" priority="121"/>
  </conditionalFormatting>
  <conditionalFormatting sqref="C622">
    <cfRule type="duplicateValues" dxfId="119" priority="120"/>
  </conditionalFormatting>
  <conditionalFormatting sqref="C622">
    <cfRule type="duplicateValues" dxfId="118" priority="119"/>
  </conditionalFormatting>
  <conditionalFormatting sqref="C622">
    <cfRule type="duplicateValues" dxfId="117" priority="118"/>
  </conditionalFormatting>
  <conditionalFormatting sqref="C622">
    <cfRule type="duplicateValues" dxfId="116" priority="117"/>
  </conditionalFormatting>
  <conditionalFormatting sqref="C622">
    <cfRule type="duplicateValues" dxfId="115" priority="116"/>
  </conditionalFormatting>
  <conditionalFormatting sqref="C625">
    <cfRule type="duplicateValues" dxfId="114" priority="114"/>
  </conditionalFormatting>
  <conditionalFormatting sqref="C625">
    <cfRule type="duplicateValues" dxfId="113" priority="115"/>
  </conditionalFormatting>
  <conditionalFormatting sqref="C625">
    <cfRule type="duplicateValues" dxfId="112" priority="113"/>
  </conditionalFormatting>
  <conditionalFormatting sqref="C626">
    <cfRule type="duplicateValues" dxfId="111" priority="112"/>
  </conditionalFormatting>
  <conditionalFormatting sqref="C626">
    <cfRule type="duplicateValues" dxfId="110" priority="111"/>
  </conditionalFormatting>
  <conditionalFormatting sqref="C626">
    <cfRule type="duplicateValues" dxfId="109" priority="110"/>
  </conditionalFormatting>
  <conditionalFormatting sqref="C626">
    <cfRule type="duplicateValues" dxfId="108" priority="109"/>
  </conditionalFormatting>
  <conditionalFormatting sqref="C626">
    <cfRule type="duplicateValues" dxfId="107" priority="108"/>
  </conditionalFormatting>
  <conditionalFormatting sqref="C626">
    <cfRule type="duplicateValues" dxfId="106" priority="107"/>
  </conditionalFormatting>
  <conditionalFormatting sqref="C627">
    <cfRule type="duplicateValues" dxfId="105" priority="105"/>
  </conditionalFormatting>
  <conditionalFormatting sqref="C627">
    <cfRule type="duplicateValues" dxfId="104" priority="106"/>
  </conditionalFormatting>
  <conditionalFormatting sqref="C627">
    <cfRule type="duplicateValues" dxfId="103" priority="104"/>
  </conditionalFormatting>
  <conditionalFormatting sqref="C628">
    <cfRule type="duplicateValues" dxfId="102" priority="103"/>
  </conditionalFormatting>
  <conditionalFormatting sqref="C628">
    <cfRule type="duplicateValues" dxfId="101" priority="102"/>
  </conditionalFormatting>
  <conditionalFormatting sqref="C628">
    <cfRule type="duplicateValues" dxfId="100" priority="101"/>
  </conditionalFormatting>
  <conditionalFormatting sqref="C628">
    <cfRule type="duplicateValues" dxfId="99" priority="100"/>
  </conditionalFormatting>
  <conditionalFormatting sqref="C628">
    <cfRule type="duplicateValues" dxfId="98" priority="99"/>
  </conditionalFormatting>
  <conditionalFormatting sqref="C628">
    <cfRule type="duplicateValues" dxfId="97" priority="98"/>
  </conditionalFormatting>
  <conditionalFormatting sqref="C629">
    <cfRule type="duplicateValues" dxfId="96" priority="97"/>
  </conditionalFormatting>
  <conditionalFormatting sqref="C629">
    <cfRule type="duplicateValues" dxfId="95" priority="96"/>
  </conditionalFormatting>
  <conditionalFormatting sqref="C629">
    <cfRule type="duplicateValues" dxfId="94" priority="95"/>
  </conditionalFormatting>
  <conditionalFormatting sqref="C629">
    <cfRule type="duplicateValues" dxfId="93" priority="94"/>
  </conditionalFormatting>
  <conditionalFormatting sqref="C629">
    <cfRule type="duplicateValues" dxfId="92" priority="93"/>
  </conditionalFormatting>
  <conditionalFormatting sqref="C629">
    <cfRule type="duplicateValues" dxfId="91" priority="92"/>
  </conditionalFormatting>
  <conditionalFormatting sqref="C630:C631">
    <cfRule type="duplicateValues" dxfId="90" priority="91"/>
  </conditionalFormatting>
  <conditionalFormatting sqref="C630:C631">
    <cfRule type="duplicateValues" dxfId="89" priority="90"/>
  </conditionalFormatting>
  <conditionalFormatting sqref="C630:C631">
    <cfRule type="duplicateValues" dxfId="88" priority="89"/>
  </conditionalFormatting>
  <conditionalFormatting sqref="C630:C631">
    <cfRule type="duplicateValues" dxfId="87" priority="88"/>
  </conditionalFormatting>
  <conditionalFormatting sqref="C630:C631">
    <cfRule type="duplicateValues" dxfId="86" priority="87"/>
  </conditionalFormatting>
  <conditionalFormatting sqref="C630:C631">
    <cfRule type="duplicateValues" dxfId="85" priority="86"/>
  </conditionalFormatting>
  <conditionalFormatting sqref="C630:C631">
    <cfRule type="duplicateValues" dxfId="84" priority="85"/>
  </conditionalFormatting>
  <conditionalFormatting sqref="C630:C631">
    <cfRule type="duplicateValues" dxfId="83" priority="84"/>
  </conditionalFormatting>
  <conditionalFormatting sqref="C633">
    <cfRule type="duplicateValues" dxfId="82" priority="83"/>
  </conditionalFormatting>
  <conditionalFormatting sqref="C633">
    <cfRule type="duplicateValues" dxfId="81" priority="82"/>
  </conditionalFormatting>
  <conditionalFormatting sqref="C633">
    <cfRule type="duplicateValues" dxfId="80" priority="81"/>
  </conditionalFormatting>
  <conditionalFormatting sqref="C633">
    <cfRule type="duplicateValues" dxfId="79" priority="80"/>
  </conditionalFormatting>
  <conditionalFormatting sqref="C633">
    <cfRule type="duplicateValues" dxfId="78" priority="79"/>
  </conditionalFormatting>
  <conditionalFormatting sqref="C633">
    <cfRule type="duplicateValues" dxfId="77" priority="78"/>
  </conditionalFormatting>
  <conditionalFormatting sqref="C635:C636">
    <cfRule type="duplicateValues" dxfId="76" priority="76"/>
  </conditionalFormatting>
  <conditionalFormatting sqref="C635:C636">
    <cfRule type="duplicateValues" dxfId="75" priority="77"/>
  </conditionalFormatting>
  <conditionalFormatting sqref="C635:C636">
    <cfRule type="duplicateValues" dxfId="74" priority="75"/>
  </conditionalFormatting>
  <conditionalFormatting sqref="C637">
    <cfRule type="duplicateValues" dxfId="73" priority="73"/>
  </conditionalFormatting>
  <conditionalFormatting sqref="C637">
    <cfRule type="duplicateValues" dxfId="72" priority="74"/>
  </conditionalFormatting>
  <conditionalFormatting sqref="C637">
    <cfRule type="duplicateValues" dxfId="71" priority="72"/>
  </conditionalFormatting>
  <conditionalFormatting sqref="C634">
    <cfRule type="duplicateValues" dxfId="70" priority="71"/>
  </conditionalFormatting>
  <conditionalFormatting sqref="C634">
    <cfRule type="duplicateValues" dxfId="69" priority="70"/>
  </conditionalFormatting>
  <conditionalFormatting sqref="C634">
    <cfRule type="duplicateValues" dxfId="68" priority="69"/>
  </conditionalFormatting>
  <conditionalFormatting sqref="C634">
    <cfRule type="duplicateValues" dxfId="67" priority="68"/>
  </conditionalFormatting>
  <conditionalFormatting sqref="C634">
    <cfRule type="duplicateValues" dxfId="66" priority="67"/>
  </conditionalFormatting>
  <conditionalFormatting sqref="C634">
    <cfRule type="duplicateValues" dxfId="65" priority="66"/>
  </conditionalFormatting>
  <conditionalFormatting sqref="C634">
    <cfRule type="duplicateValues" dxfId="64" priority="65"/>
  </conditionalFormatting>
  <conditionalFormatting sqref="C634">
    <cfRule type="duplicateValues" dxfId="63" priority="64"/>
  </conditionalFormatting>
  <conditionalFormatting sqref="C640">
    <cfRule type="duplicateValues" dxfId="62" priority="63"/>
  </conditionalFormatting>
  <conditionalFormatting sqref="C640">
    <cfRule type="duplicateValues" dxfId="61" priority="62"/>
  </conditionalFormatting>
  <conditionalFormatting sqref="C640">
    <cfRule type="duplicateValues" dxfId="60" priority="61"/>
  </conditionalFormatting>
  <conditionalFormatting sqref="C640">
    <cfRule type="duplicateValues" dxfId="59" priority="60"/>
  </conditionalFormatting>
  <conditionalFormatting sqref="C640">
    <cfRule type="duplicateValues" dxfId="58" priority="59"/>
  </conditionalFormatting>
  <conditionalFormatting sqref="C640">
    <cfRule type="duplicateValues" dxfId="57" priority="58"/>
  </conditionalFormatting>
  <conditionalFormatting sqref="C640">
    <cfRule type="duplicateValues" dxfId="56" priority="57"/>
  </conditionalFormatting>
  <conditionalFormatting sqref="C640">
    <cfRule type="duplicateValues" dxfId="55" priority="56"/>
  </conditionalFormatting>
  <conditionalFormatting sqref="C641">
    <cfRule type="duplicateValues" dxfId="54" priority="55"/>
  </conditionalFormatting>
  <conditionalFormatting sqref="C641">
    <cfRule type="duplicateValues" dxfId="53" priority="54"/>
  </conditionalFormatting>
  <conditionalFormatting sqref="C641">
    <cfRule type="duplicateValues" dxfId="52" priority="53"/>
  </conditionalFormatting>
  <conditionalFormatting sqref="C641">
    <cfRule type="duplicateValues" dxfId="51" priority="52"/>
  </conditionalFormatting>
  <conditionalFormatting sqref="C641">
    <cfRule type="duplicateValues" dxfId="50" priority="51"/>
  </conditionalFormatting>
  <conditionalFormatting sqref="C641">
    <cfRule type="duplicateValues" dxfId="49" priority="50"/>
  </conditionalFormatting>
  <conditionalFormatting sqref="C641">
    <cfRule type="duplicateValues" dxfId="48" priority="49"/>
  </conditionalFormatting>
  <conditionalFormatting sqref="C641">
    <cfRule type="duplicateValues" dxfId="47" priority="48"/>
  </conditionalFormatting>
  <conditionalFormatting sqref="C641">
    <cfRule type="duplicateValues" dxfId="46" priority="47"/>
  </conditionalFormatting>
  <conditionalFormatting sqref="C641">
    <cfRule type="duplicateValues" dxfId="45" priority="46"/>
  </conditionalFormatting>
  <conditionalFormatting sqref="C641">
    <cfRule type="duplicateValues" dxfId="44" priority="45"/>
  </conditionalFormatting>
  <conditionalFormatting sqref="C641">
    <cfRule type="duplicateValues" dxfId="43" priority="44"/>
  </conditionalFormatting>
  <conditionalFormatting sqref="C641">
    <cfRule type="duplicateValues" dxfId="42" priority="43"/>
  </conditionalFormatting>
  <conditionalFormatting sqref="C641">
    <cfRule type="duplicateValues" dxfId="41" priority="42"/>
  </conditionalFormatting>
  <conditionalFormatting sqref="C641">
    <cfRule type="duplicateValues" dxfId="40" priority="41"/>
  </conditionalFormatting>
  <conditionalFormatting sqref="C641">
    <cfRule type="duplicateValues" dxfId="39" priority="40"/>
  </conditionalFormatting>
  <conditionalFormatting sqref="C641">
    <cfRule type="duplicateValues" dxfId="38" priority="39"/>
  </conditionalFormatting>
  <conditionalFormatting sqref="C641">
    <cfRule type="duplicateValues" dxfId="37" priority="38"/>
  </conditionalFormatting>
  <conditionalFormatting sqref="C642">
    <cfRule type="duplicateValues" dxfId="36" priority="37"/>
  </conditionalFormatting>
  <conditionalFormatting sqref="C642">
    <cfRule type="duplicateValues" dxfId="35" priority="36"/>
  </conditionalFormatting>
  <conditionalFormatting sqref="C642">
    <cfRule type="duplicateValues" dxfId="34" priority="35"/>
  </conditionalFormatting>
  <conditionalFormatting sqref="C642">
    <cfRule type="duplicateValues" dxfId="33" priority="34"/>
  </conditionalFormatting>
  <conditionalFormatting sqref="C642">
    <cfRule type="duplicateValues" dxfId="32" priority="33"/>
  </conditionalFormatting>
  <conditionalFormatting sqref="C642">
    <cfRule type="duplicateValues" dxfId="31" priority="32"/>
  </conditionalFormatting>
  <conditionalFormatting sqref="C642">
    <cfRule type="duplicateValues" dxfId="30" priority="31"/>
  </conditionalFormatting>
  <conditionalFormatting sqref="C642">
    <cfRule type="duplicateValues" dxfId="29" priority="30"/>
  </conditionalFormatting>
  <conditionalFormatting sqref="C643:C644">
    <cfRule type="duplicateValues" dxfId="28" priority="29"/>
  </conditionalFormatting>
  <conditionalFormatting sqref="C643:C644">
    <cfRule type="duplicateValues" dxfId="27" priority="28"/>
  </conditionalFormatting>
  <conditionalFormatting sqref="C643:C644">
    <cfRule type="duplicateValues" dxfId="26" priority="27"/>
  </conditionalFormatting>
  <conditionalFormatting sqref="C643:C644">
    <cfRule type="duplicateValues" dxfId="25" priority="26"/>
  </conditionalFormatting>
  <conditionalFormatting sqref="C643:C644">
    <cfRule type="duplicateValues" dxfId="24" priority="25"/>
  </conditionalFormatting>
  <conditionalFormatting sqref="C643:C644">
    <cfRule type="duplicateValues" dxfId="23" priority="24"/>
  </conditionalFormatting>
  <conditionalFormatting sqref="C645">
    <cfRule type="duplicateValues" dxfId="22" priority="23"/>
  </conditionalFormatting>
  <conditionalFormatting sqref="C645">
    <cfRule type="duplicateValues" dxfId="21" priority="22"/>
  </conditionalFormatting>
  <conditionalFormatting sqref="C645">
    <cfRule type="duplicateValues" dxfId="20" priority="21"/>
  </conditionalFormatting>
  <conditionalFormatting sqref="C645">
    <cfRule type="duplicateValues" dxfId="19" priority="20"/>
  </conditionalFormatting>
  <conditionalFormatting sqref="C645">
    <cfRule type="duplicateValues" dxfId="18" priority="19"/>
  </conditionalFormatting>
  <conditionalFormatting sqref="C645">
    <cfRule type="duplicateValues" dxfId="17" priority="18"/>
  </conditionalFormatting>
  <conditionalFormatting sqref="C647:C648">
    <cfRule type="duplicateValues" dxfId="16" priority="16"/>
  </conditionalFormatting>
  <conditionalFormatting sqref="C647:C648">
    <cfRule type="duplicateValues" dxfId="15" priority="17"/>
  </conditionalFormatting>
  <conditionalFormatting sqref="C647:C648">
    <cfRule type="duplicateValues" dxfId="14" priority="15"/>
  </conditionalFormatting>
  <conditionalFormatting sqref="C649">
    <cfRule type="duplicateValues" dxfId="13" priority="14"/>
  </conditionalFormatting>
  <conditionalFormatting sqref="C649">
    <cfRule type="duplicateValues" dxfId="12" priority="13"/>
  </conditionalFormatting>
  <conditionalFormatting sqref="C649">
    <cfRule type="duplicateValues" dxfId="11" priority="12"/>
  </conditionalFormatting>
  <conditionalFormatting sqref="C649">
    <cfRule type="duplicateValues" dxfId="10" priority="11"/>
  </conditionalFormatting>
  <conditionalFormatting sqref="C649">
    <cfRule type="duplicateValues" dxfId="9" priority="10"/>
  </conditionalFormatting>
  <conditionalFormatting sqref="C649">
    <cfRule type="duplicateValues" dxfId="8" priority="9"/>
  </conditionalFormatting>
  <conditionalFormatting sqref="C650">
    <cfRule type="duplicateValues" dxfId="7" priority="8"/>
  </conditionalFormatting>
  <conditionalFormatting sqref="C650">
    <cfRule type="duplicateValues" dxfId="6" priority="7"/>
  </conditionalFormatting>
  <conditionalFormatting sqref="C650">
    <cfRule type="duplicateValues" dxfId="5" priority="6"/>
  </conditionalFormatting>
  <conditionalFormatting sqref="C650">
    <cfRule type="duplicateValues" dxfId="4" priority="5"/>
  </conditionalFormatting>
  <conditionalFormatting sqref="C650">
    <cfRule type="duplicateValues" dxfId="3" priority="4"/>
  </conditionalFormatting>
  <conditionalFormatting sqref="C650">
    <cfRule type="duplicateValues" dxfId="2" priority="3"/>
  </conditionalFormatting>
  <conditionalFormatting sqref="C650">
    <cfRule type="duplicateValues" dxfId="1" priority="2"/>
  </conditionalFormatting>
  <conditionalFormatting sqref="BG549">
    <cfRule type="expression" priority="1">
      <formula>MINI</formula>
    </cfRule>
  </conditionalFormatting>
  <conditionalFormatting sqref="C594:C595 C651:C666">
    <cfRule type="duplicateValues" dxfId="0" priority="766"/>
  </conditionalFormatting>
  <pageMargins left="0.25" right="0.25" top="0.75" bottom="0.75" header="0.3" footer="0.3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2"/>
  <sheetViews>
    <sheetView workbookViewId="0">
      <selection activeCell="R2" sqref="R2"/>
    </sheetView>
  </sheetViews>
  <sheetFormatPr defaultRowHeight="12"/>
  <cols>
    <col min="1" max="2" width="9" style="39"/>
    <col min="3" max="3" width="23.625" style="39" customWidth="1"/>
    <col min="4" max="4" width="16" style="39" customWidth="1"/>
    <col min="5" max="6" width="9" style="39" customWidth="1"/>
    <col min="7" max="18" width="9" style="39"/>
    <col min="19" max="19" width="12.625" style="39" customWidth="1"/>
    <col min="20" max="16384" width="9" style="39"/>
  </cols>
  <sheetData>
    <row r="1" spans="1:20" ht="12.75">
      <c r="A1" s="18" t="s">
        <v>128</v>
      </c>
      <c r="B1" s="3" t="s">
        <v>53</v>
      </c>
      <c r="C1" s="3" t="s">
        <v>1638</v>
      </c>
      <c r="D1" s="3"/>
      <c r="E1" s="3" t="s">
        <v>64</v>
      </c>
      <c r="F1" s="38"/>
      <c r="G1" s="46"/>
      <c r="H1" s="46"/>
      <c r="I1" s="46"/>
      <c r="J1" s="46"/>
      <c r="K1" s="54"/>
      <c r="L1" s="46"/>
      <c r="M1" s="54"/>
      <c r="N1" s="15"/>
      <c r="O1" s="54"/>
      <c r="P1" s="35"/>
      <c r="Q1" s="55"/>
      <c r="R1" s="55"/>
      <c r="S1" s="55"/>
    </row>
    <row r="2" spans="1:20" ht="12.75">
      <c r="A2" s="18">
        <v>2021</v>
      </c>
      <c r="B2" s="18"/>
      <c r="C2" s="18" t="s">
        <v>131</v>
      </c>
      <c r="D2" s="4" t="s">
        <v>1646</v>
      </c>
      <c r="E2" s="3" t="s">
        <v>29</v>
      </c>
      <c r="F2" s="9" t="s">
        <v>30</v>
      </c>
      <c r="G2" s="35">
        <v>7.78</v>
      </c>
      <c r="H2" s="6" t="str">
        <f>IF(G2="","",VLOOKUP(G2,評価表!$B$3:$C$15,2))</f>
        <v>☆銅</v>
      </c>
      <c r="I2" s="35">
        <v>7.76</v>
      </c>
      <c r="J2" s="6" t="str">
        <f>IF(I2="","",VLOOKUP(I2,評価表!$B$3:$C$15,2))</f>
        <v>☆銅</v>
      </c>
      <c r="K2" s="35">
        <v>7.78</v>
      </c>
      <c r="L2" s="6" t="str">
        <f>IF(K2="","",VLOOKUP(K2,評価表!$B$3:$C$15,2))</f>
        <v>☆銅</v>
      </c>
      <c r="M2" s="35">
        <v>7.59</v>
      </c>
      <c r="N2" s="6" t="str">
        <f>IF(M2="","",VLOOKUP(M2,評価表!$B$3:$C$15,2))</f>
        <v>☆銀</v>
      </c>
      <c r="O2" s="35">
        <v>7.43</v>
      </c>
      <c r="P2" s="6" t="str">
        <f>IF(O2="","",VLOOKUP(O2,評価表!$B$3:$C$15,2))</f>
        <v>☆銀</v>
      </c>
      <c r="Q2" s="56">
        <f t="shared" ref="Q2:Q65" si="0">MIN(G2:P2)</f>
        <v>7.43</v>
      </c>
      <c r="R2" s="51" t="str">
        <f>IF(Q2="","",VLOOKUP(Q2,評価表!$B$3:$C$15,2))</f>
        <v>☆銀</v>
      </c>
      <c r="S2" s="4" t="str">
        <f t="shared" ref="S2:S65" si="1">D2</f>
        <v>やまざき　ゆいと</v>
      </c>
      <c r="T2" s="39" t="str">
        <f t="shared" ref="T2:T65" si="2">F2</f>
        <v>小6</v>
      </c>
    </row>
    <row r="3" spans="1:20" ht="12.75">
      <c r="A3" s="18">
        <v>2022</v>
      </c>
      <c r="B3" s="4" t="s">
        <v>86</v>
      </c>
      <c r="C3" s="4" t="s">
        <v>146</v>
      </c>
      <c r="D3" s="4" t="s">
        <v>203</v>
      </c>
      <c r="E3" s="3" t="s">
        <v>29</v>
      </c>
      <c r="F3" s="9" t="s">
        <v>30</v>
      </c>
      <c r="G3" s="47"/>
      <c r="H3" s="48" t="str">
        <f>IF(G3="","",VLOOKUP(G3,評価表!$B$3:$C$15,2))</f>
        <v/>
      </c>
      <c r="I3" s="11"/>
      <c r="J3" s="49" t="str">
        <f>IF(I3="","",VLOOKUP(I3,評価表!$B$3:$C$15,2))</f>
        <v/>
      </c>
      <c r="K3" s="11"/>
      <c r="L3" s="49" t="str">
        <f>IF(K3="","",VLOOKUP(K3,評価表!$B$3:$C$15,2))</f>
        <v/>
      </c>
      <c r="M3" s="11"/>
      <c r="N3" s="49" t="str">
        <f>IF(M3="","",VLOOKUP(M3,評価表!$B$3:$C$15,2))</f>
        <v/>
      </c>
      <c r="O3" s="11">
        <v>7.63</v>
      </c>
      <c r="P3" s="49" t="str">
        <f>IF(O3="","",VLOOKUP(O3,評価表!$B$3:$C$15,2))</f>
        <v>☆銅</v>
      </c>
      <c r="Q3" s="56">
        <f t="shared" si="0"/>
        <v>7.63</v>
      </c>
      <c r="R3" s="51" t="str">
        <f>IF(Q3="","",VLOOKUP(Q3,評価表!$B$3:$C$15,2))</f>
        <v>☆銅</v>
      </c>
      <c r="S3" s="4" t="str">
        <f t="shared" si="1"/>
        <v>ときざわ　たいが</v>
      </c>
      <c r="T3" s="39" t="str">
        <f t="shared" si="2"/>
        <v>小6</v>
      </c>
    </row>
    <row r="4" spans="1:20" ht="12.75">
      <c r="A4" s="18">
        <v>2022</v>
      </c>
      <c r="B4" s="4" t="s">
        <v>1730</v>
      </c>
      <c r="C4" s="4" t="s">
        <v>56</v>
      </c>
      <c r="D4" s="4" t="s">
        <v>221</v>
      </c>
      <c r="E4" s="3" t="s">
        <v>32</v>
      </c>
      <c r="F4" s="9" t="s">
        <v>30</v>
      </c>
      <c r="G4" s="47"/>
      <c r="H4" s="48" t="str">
        <f>IF(G4="","",VLOOKUP(G4,評価表!$B$3:$C$15,2))</f>
        <v/>
      </c>
      <c r="I4" s="11">
        <v>8.0500000000000007</v>
      </c>
      <c r="J4" s="49" t="str">
        <f>IF(I4="","",VLOOKUP(I4,評価表!$B$3:$C$15,2))</f>
        <v>☆１０</v>
      </c>
      <c r="K4" s="11">
        <v>7.68</v>
      </c>
      <c r="L4" s="49" t="str">
        <f>IF(K4="","",VLOOKUP(K4,評価表!$B$3:$C$15,2))</f>
        <v>☆銅</v>
      </c>
      <c r="M4" s="11">
        <v>7.63</v>
      </c>
      <c r="N4" s="49" t="str">
        <f>IF(M4="","",VLOOKUP(M4,評価表!$B$3:$C$15,2))</f>
        <v>☆銅</v>
      </c>
      <c r="O4" s="11">
        <v>7.76</v>
      </c>
      <c r="P4" s="49" t="str">
        <f>IF(O4="","",VLOOKUP(O4,評価表!$B$3:$C$15,2))</f>
        <v>☆銅</v>
      </c>
      <c r="Q4" s="56">
        <f t="shared" si="0"/>
        <v>7.63</v>
      </c>
      <c r="R4" s="51" t="str">
        <f>IF(Q4="","",VLOOKUP(Q4,評価表!$B$3:$C$15,2))</f>
        <v>☆銅</v>
      </c>
      <c r="S4" s="4" t="str">
        <f t="shared" si="1"/>
        <v>いくたかいと</v>
      </c>
      <c r="T4" s="39" t="str">
        <f t="shared" si="2"/>
        <v>小6</v>
      </c>
    </row>
    <row r="5" spans="1:20" ht="12.75">
      <c r="A5" s="18">
        <v>2022</v>
      </c>
      <c r="B5" s="4" t="s">
        <v>1732</v>
      </c>
      <c r="C5" s="3" t="s">
        <v>185</v>
      </c>
      <c r="D5" s="4" t="s">
        <v>1733</v>
      </c>
      <c r="E5" s="3" t="s">
        <v>32</v>
      </c>
      <c r="F5" s="9" t="s">
        <v>1636</v>
      </c>
      <c r="G5" s="47"/>
      <c r="H5" s="48" t="str">
        <f>IF(G5="","",VLOOKUP(G5,評価表!$B$3:$C$15,2))</f>
        <v/>
      </c>
      <c r="I5" s="11"/>
      <c r="J5" s="49" t="str">
        <f>IF(I5="","",VLOOKUP(I5,評価表!$B$3:$C$15,2))</f>
        <v/>
      </c>
      <c r="K5" s="11">
        <v>7.85</v>
      </c>
      <c r="L5" s="49" t="str">
        <f>IF(K5="","",VLOOKUP(K5,評価表!$B$3:$C$15,2))</f>
        <v>☆銅</v>
      </c>
      <c r="M5" s="11"/>
      <c r="N5" s="49" t="str">
        <f>IF(M5="","",VLOOKUP(M5,評価表!$B$3:$C$15,2))</f>
        <v/>
      </c>
      <c r="O5" s="11"/>
      <c r="P5" s="49" t="str">
        <f>IF(O5="","",VLOOKUP(O5,評価表!$B$3:$C$15,2))</f>
        <v/>
      </c>
      <c r="Q5" s="56">
        <f t="shared" si="0"/>
        <v>7.85</v>
      </c>
      <c r="R5" s="51" t="str">
        <f>IF(Q5="","",VLOOKUP(Q5,評価表!$B$3:$C$15,2))</f>
        <v>☆銅</v>
      </c>
      <c r="S5" s="4" t="str">
        <f t="shared" si="1"/>
        <v>にい　ゆうじ</v>
      </c>
      <c r="T5" s="39" t="str">
        <f t="shared" si="2"/>
        <v>中2</v>
      </c>
    </row>
    <row r="6" spans="1:20" ht="12.75">
      <c r="A6" s="18">
        <v>2023</v>
      </c>
      <c r="B6" s="4" t="s">
        <v>69</v>
      </c>
      <c r="C6" s="4" t="s">
        <v>56</v>
      </c>
      <c r="D6" s="4" t="s">
        <v>189</v>
      </c>
      <c r="E6" s="3" t="s">
        <v>29</v>
      </c>
      <c r="F6" s="9" t="s">
        <v>30</v>
      </c>
      <c r="G6" s="47"/>
      <c r="H6" s="48" t="str">
        <f>IF(G6="","",VLOOKUP(G6,評価表!$B$3:$C$15,2))</f>
        <v/>
      </c>
      <c r="I6" s="48"/>
      <c r="J6" s="48"/>
      <c r="K6" s="48"/>
      <c r="L6" s="48"/>
      <c r="M6" s="11"/>
      <c r="N6" s="49" t="str">
        <f>IF(M6="","",VLOOKUP(M6,評価表!$B$3:$C$15,2))</f>
        <v/>
      </c>
      <c r="O6" s="11">
        <v>7.87</v>
      </c>
      <c r="P6" s="49" t="str">
        <f>IF(O6="","",VLOOKUP(O6,評価表!$B$3:$C$15,2))</f>
        <v>☆銅</v>
      </c>
      <c r="Q6" s="56">
        <f t="shared" si="0"/>
        <v>7.87</v>
      </c>
      <c r="R6" s="51" t="str">
        <f>IF(Q6="","",VLOOKUP(Q6,評価表!$B$3:$C$15,2))</f>
        <v>☆銅</v>
      </c>
      <c r="S6" s="4" t="str">
        <f t="shared" si="1"/>
        <v>まえだ  こうたろう</v>
      </c>
      <c r="T6" s="39" t="str">
        <f t="shared" si="2"/>
        <v>小6</v>
      </c>
    </row>
    <row r="7" spans="1:20" ht="12.75">
      <c r="A7" s="18">
        <v>2020</v>
      </c>
      <c r="B7" s="4" t="s">
        <v>55</v>
      </c>
      <c r="C7" s="4" t="s">
        <v>56</v>
      </c>
      <c r="D7" s="4" t="s">
        <v>1646</v>
      </c>
      <c r="E7" s="3" t="s">
        <v>29</v>
      </c>
      <c r="F7" s="18" t="s">
        <v>34</v>
      </c>
      <c r="G7" s="11">
        <v>8.93</v>
      </c>
      <c r="H7" s="6" t="str">
        <f>IF(G7="","",VLOOKUP(G7,評価表!$B$3:$C$15,2))</f>
        <v>☆８</v>
      </c>
      <c r="I7" s="11">
        <v>8.23</v>
      </c>
      <c r="J7" s="6" t="str">
        <f>IF(I7="","",VLOOKUP(I7,評価表!$B$3:$C$15,2))</f>
        <v>☆９</v>
      </c>
      <c r="K7" s="11"/>
      <c r="L7" s="6" t="str">
        <f>IF(K7="","",VLOOKUP(K7,評価表!$B$3:$C$15,2))</f>
        <v/>
      </c>
      <c r="M7" s="11">
        <v>7.88</v>
      </c>
      <c r="N7" s="6" t="str">
        <f>IF(M7="","",VLOOKUP(M7,評価表!$B$3:$C$15,2))</f>
        <v>☆銅</v>
      </c>
      <c r="O7" s="11"/>
      <c r="P7" s="6" t="str">
        <f>IF(O7="","",VLOOKUP(O7,評価表!$B$3:$C$15,2))</f>
        <v/>
      </c>
      <c r="Q7" s="56">
        <f t="shared" si="0"/>
        <v>7.88</v>
      </c>
      <c r="R7" s="51" t="str">
        <f>IF(Q7="","",VLOOKUP(Q7,評価表!$B$3:$C$15,2))</f>
        <v>☆銅</v>
      </c>
      <c r="S7" s="4" t="str">
        <f t="shared" si="1"/>
        <v>やまざき　ゆいと</v>
      </c>
      <c r="T7" s="39" t="str">
        <f t="shared" si="2"/>
        <v>小5</v>
      </c>
    </row>
    <row r="8" spans="1:20" ht="12.75">
      <c r="A8" s="18">
        <v>2022</v>
      </c>
      <c r="B8" s="4" t="s">
        <v>59</v>
      </c>
      <c r="C8" s="4" t="s">
        <v>56</v>
      </c>
      <c r="D8" s="4" t="s">
        <v>1659</v>
      </c>
      <c r="E8" s="3" t="s">
        <v>29</v>
      </c>
      <c r="F8" s="9" t="s">
        <v>30</v>
      </c>
      <c r="G8" s="47"/>
      <c r="H8" s="48" t="str">
        <f>IF(G8="","",VLOOKUP(G8,評価表!$B$3:$C$15,2))</f>
        <v/>
      </c>
      <c r="I8" s="11"/>
      <c r="J8" s="49" t="str">
        <f>IF(I8="","",VLOOKUP(I8,評価表!$B$3:$C$15,2))</f>
        <v/>
      </c>
      <c r="K8" s="11">
        <v>7.95</v>
      </c>
      <c r="L8" s="49" t="str">
        <f>IF(K8="","",VLOOKUP(K8,評価表!$B$3:$C$15,2))</f>
        <v>☆１０</v>
      </c>
      <c r="M8" s="11"/>
      <c r="N8" s="49" t="str">
        <f>IF(M8="","",VLOOKUP(M8,評価表!$B$3:$C$15,2))</f>
        <v/>
      </c>
      <c r="O8" s="11">
        <v>8.36</v>
      </c>
      <c r="P8" s="49" t="str">
        <f>IF(O8="","",VLOOKUP(O8,評価表!$B$3:$C$15,2))</f>
        <v>☆９</v>
      </c>
      <c r="Q8" s="56">
        <f t="shared" si="0"/>
        <v>7.95</v>
      </c>
      <c r="R8" s="51" t="str">
        <f>IF(Q8="","",VLOOKUP(Q8,評価表!$B$3:$C$15,2))</f>
        <v>☆１０</v>
      </c>
      <c r="S8" s="4" t="str">
        <f t="shared" si="1"/>
        <v>たかぎ　こうせい</v>
      </c>
      <c r="T8" s="39" t="str">
        <f t="shared" si="2"/>
        <v>小6</v>
      </c>
    </row>
    <row r="9" spans="1:20" ht="12.75">
      <c r="A9" s="18">
        <v>2020</v>
      </c>
      <c r="B9" s="4" t="s">
        <v>50</v>
      </c>
      <c r="C9" s="4" t="s">
        <v>84</v>
      </c>
      <c r="D9" s="4" t="s">
        <v>829</v>
      </c>
      <c r="E9" s="3" t="s">
        <v>32</v>
      </c>
      <c r="F9" s="18" t="s">
        <v>30</v>
      </c>
      <c r="G9" s="11"/>
      <c r="H9" s="6" t="str">
        <f>IF(G9="","",VLOOKUP(G9,評価表!$B$3:$C$15,2))</f>
        <v/>
      </c>
      <c r="I9" s="11">
        <v>7.99</v>
      </c>
      <c r="J9" s="6" t="str">
        <f>IF(I9="","",VLOOKUP(I9,評価表!$B$3:$C$15,2))</f>
        <v>☆１０</v>
      </c>
      <c r="K9" s="11"/>
      <c r="L9" s="6" t="str">
        <f>IF(K9="","",VLOOKUP(K9,評価表!$B$3:$C$15,2))</f>
        <v/>
      </c>
      <c r="M9" s="11"/>
      <c r="N9" s="6" t="str">
        <f>IF(M9="","",VLOOKUP(M9,評価表!$B$3:$C$15,2))</f>
        <v/>
      </c>
      <c r="O9" s="11"/>
      <c r="P9" s="6" t="str">
        <f>IF(O9="","",VLOOKUP(O9,評価表!$B$3:$C$15,2))</f>
        <v/>
      </c>
      <c r="Q9" s="56">
        <f t="shared" si="0"/>
        <v>7.99</v>
      </c>
      <c r="R9" s="51" t="str">
        <f>IF(Q9="","",VLOOKUP(Q9,評価表!$B$3:$C$15,2))</f>
        <v>☆１０</v>
      </c>
      <c r="S9" s="4" t="str">
        <f t="shared" si="1"/>
        <v>つつい しんた</v>
      </c>
      <c r="T9" s="39" t="str">
        <f t="shared" si="2"/>
        <v>小6</v>
      </c>
    </row>
    <row r="10" spans="1:20" ht="12.75">
      <c r="A10" s="18">
        <v>2023</v>
      </c>
      <c r="B10" s="4" t="s">
        <v>1767</v>
      </c>
      <c r="C10" s="4" t="s">
        <v>56</v>
      </c>
      <c r="D10" s="4" t="s">
        <v>222</v>
      </c>
      <c r="E10" s="3" t="s">
        <v>32</v>
      </c>
      <c r="F10" s="9" t="s">
        <v>33</v>
      </c>
      <c r="G10" s="47"/>
      <c r="H10" s="48" t="str">
        <f>IF(G10="","",VLOOKUP(G10,評価表!$B$3:$C$15,2))</f>
        <v/>
      </c>
      <c r="I10" s="48"/>
      <c r="J10" s="48"/>
      <c r="K10" s="48"/>
      <c r="L10" s="48"/>
      <c r="M10" s="11">
        <v>8.1999999999999993</v>
      </c>
      <c r="N10" s="49" t="str">
        <f>IF(M10="","",VLOOKUP(M10,評価表!$B$3:$C$15,2))</f>
        <v>☆９</v>
      </c>
      <c r="O10" s="11">
        <v>8</v>
      </c>
      <c r="P10" s="49" t="str">
        <f>IF(O10="","",VLOOKUP(O10,評価表!$B$3:$C$15,2))</f>
        <v>☆１０</v>
      </c>
      <c r="Q10" s="56">
        <f t="shared" si="0"/>
        <v>8</v>
      </c>
      <c r="R10" s="51" t="str">
        <f>IF(Q10="","",VLOOKUP(Q10,評価表!$B$3:$C$15,2))</f>
        <v>☆１０</v>
      </c>
      <c r="S10" s="4" t="str">
        <f t="shared" si="1"/>
        <v>いくたえいじ</v>
      </c>
      <c r="T10" s="39" t="str">
        <f t="shared" si="2"/>
        <v>小4</v>
      </c>
    </row>
    <row r="11" spans="1:20" ht="12.75">
      <c r="A11" s="18">
        <v>2022</v>
      </c>
      <c r="B11" s="4" t="s">
        <v>1687</v>
      </c>
      <c r="C11" s="4" t="s">
        <v>143</v>
      </c>
      <c r="D11" s="4" t="s">
        <v>302</v>
      </c>
      <c r="E11" s="3" t="s">
        <v>37</v>
      </c>
      <c r="F11" s="9" t="s">
        <v>30</v>
      </c>
      <c r="G11" s="47"/>
      <c r="H11" s="48" t="str">
        <f>IF(G11="","",VLOOKUP(G11,評価表!$B$3:$C$15,2))</f>
        <v/>
      </c>
      <c r="I11" s="11">
        <v>8.4600000000000009</v>
      </c>
      <c r="J11" s="49" t="str">
        <f>IF(I11="","",VLOOKUP(I11,評価表!$B$3:$C$15,2))</f>
        <v>☆９</v>
      </c>
      <c r="K11" s="11">
        <v>8.02</v>
      </c>
      <c r="L11" s="49" t="str">
        <f>IF(K11="","",VLOOKUP(K11,評価表!$B$3:$C$15,2))</f>
        <v>☆１０</v>
      </c>
      <c r="M11" s="11"/>
      <c r="N11" s="49" t="str">
        <f>IF(M11="","",VLOOKUP(M11,評価表!$B$3:$C$15,2))</f>
        <v/>
      </c>
      <c r="O11" s="11">
        <v>8.24</v>
      </c>
      <c r="P11" s="49" t="str">
        <f>IF(O11="","",VLOOKUP(O11,評価表!$B$3:$C$15,2))</f>
        <v>☆９</v>
      </c>
      <c r="Q11" s="56">
        <f t="shared" si="0"/>
        <v>8.02</v>
      </c>
      <c r="R11" s="51" t="str">
        <f>IF(Q11="","",VLOOKUP(Q11,評価表!$B$3:$C$15,2))</f>
        <v>☆１０</v>
      </c>
      <c r="S11" s="4" t="str">
        <f t="shared" si="1"/>
        <v>くらた　もなみ</v>
      </c>
      <c r="T11" s="39" t="str">
        <f t="shared" si="2"/>
        <v>小6</v>
      </c>
    </row>
    <row r="12" spans="1:20" ht="12.75">
      <c r="A12" s="18">
        <v>2021</v>
      </c>
      <c r="B12" s="18"/>
      <c r="C12" s="18" t="s">
        <v>159</v>
      </c>
      <c r="D12" s="4" t="s">
        <v>255</v>
      </c>
      <c r="E12" s="18" t="s">
        <v>1703</v>
      </c>
      <c r="F12" s="9" t="s">
        <v>30</v>
      </c>
      <c r="G12" s="35"/>
      <c r="H12" s="6"/>
      <c r="I12" s="35"/>
      <c r="J12" s="6"/>
      <c r="K12" s="35"/>
      <c r="L12" s="6"/>
      <c r="M12" s="35"/>
      <c r="N12" s="6"/>
      <c r="O12" s="7">
        <v>8.1</v>
      </c>
      <c r="P12" s="6" t="str">
        <f>IF(O12="","",VLOOKUP(O12,評価表!$B$3:$C$15,2))</f>
        <v>☆１０</v>
      </c>
      <c r="Q12" s="56">
        <f t="shared" si="0"/>
        <v>8.1</v>
      </c>
      <c r="R12" s="51" t="str">
        <f>IF(Q12="","",VLOOKUP(Q12,評価表!$B$3:$C$15,2))</f>
        <v>☆１０</v>
      </c>
      <c r="S12" s="4" t="str">
        <f t="shared" si="1"/>
        <v>まつもとゆい</v>
      </c>
      <c r="T12" s="39" t="str">
        <f t="shared" si="2"/>
        <v>小6</v>
      </c>
    </row>
    <row r="13" spans="1:20" ht="12.75">
      <c r="A13" s="18">
        <v>2021</v>
      </c>
      <c r="B13" s="18"/>
      <c r="C13" s="18" t="s">
        <v>131</v>
      </c>
      <c r="D13" s="4" t="s">
        <v>1659</v>
      </c>
      <c r="E13" s="3" t="s">
        <v>29</v>
      </c>
      <c r="F13" s="9" t="s">
        <v>34</v>
      </c>
      <c r="G13" s="35">
        <v>8.5399999999999991</v>
      </c>
      <c r="H13" s="6" t="str">
        <f>IF(G13="","",VLOOKUP(G13,評価表!$B$3:$C$15,2))</f>
        <v>☆９</v>
      </c>
      <c r="I13" s="35">
        <v>8.19</v>
      </c>
      <c r="J13" s="6" t="str">
        <f>IF(I13="","",VLOOKUP(I13,評価表!$B$3:$C$15,2))</f>
        <v>☆１０</v>
      </c>
      <c r="K13" s="35">
        <v>8.4600000000000009</v>
      </c>
      <c r="L13" s="6" t="str">
        <f>IF(K13="","",VLOOKUP(K13,評価表!$B$3:$C$15,2))</f>
        <v>☆９</v>
      </c>
      <c r="M13" s="35">
        <v>8.4</v>
      </c>
      <c r="N13" s="6" t="str">
        <f>IF(M13="","",VLOOKUP(M13,評価表!$B$3:$C$15,2))</f>
        <v>☆９</v>
      </c>
      <c r="O13" s="35"/>
      <c r="P13" s="6" t="str">
        <f>IF(O13="","",VLOOKUP(O13,評価表!$B$3:$C$15,2))</f>
        <v/>
      </c>
      <c r="Q13" s="56">
        <f t="shared" si="0"/>
        <v>8.19</v>
      </c>
      <c r="R13" s="51" t="str">
        <f>IF(Q13="","",VLOOKUP(Q13,評価表!$B$3:$C$15,2))</f>
        <v>☆１０</v>
      </c>
      <c r="S13" s="4" t="str">
        <f t="shared" si="1"/>
        <v>たかぎ　こうせい</v>
      </c>
      <c r="T13" s="39" t="str">
        <f t="shared" si="2"/>
        <v>小5</v>
      </c>
    </row>
    <row r="14" spans="1:20" ht="12.75">
      <c r="A14" s="18">
        <v>2022</v>
      </c>
      <c r="B14" s="4" t="s">
        <v>69</v>
      </c>
      <c r="C14" s="4" t="s">
        <v>56</v>
      </c>
      <c r="D14" s="4" t="s">
        <v>189</v>
      </c>
      <c r="E14" s="3" t="s">
        <v>29</v>
      </c>
      <c r="F14" s="9" t="s">
        <v>34</v>
      </c>
      <c r="G14" s="47"/>
      <c r="H14" s="48" t="str">
        <f>IF(G14="","",VLOOKUP(G14,評価表!$B$3:$C$15,2))</f>
        <v/>
      </c>
      <c r="I14" s="11">
        <v>8.31</v>
      </c>
      <c r="J14" s="49" t="str">
        <f>IF(I14="","",VLOOKUP(I14,評価表!$B$3:$C$15,2))</f>
        <v>☆９</v>
      </c>
      <c r="K14" s="11"/>
      <c r="L14" s="49" t="str">
        <f>IF(K14="","",VLOOKUP(K14,評価表!$B$3:$C$15,2))</f>
        <v/>
      </c>
      <c r="M14" s="11">
        <v>8.3699999999999992</v>
      </c>
      <c r="N14" s="49" t="str">
        <f>IF(M14="","",VLOOKUP(M14,評価表!$B$3:$C$15,2))</f>
        <v>☆９</v>
      </c>
      <c r="O14" s="11">
        <v>8.27</v>
      </c>
      <c r="P14" s="49" t="str">
        <f>IF(O14="","",VLOOKUP(O14,評価表!$B$3:$C$15,2))</f>
        <v>☆９</v>
      </c>
      <c r="Q14" s="56">
        <f t="shared" si="0"/>
        <v>8.27</v>
      </c>
      <c r="R14" s="51" t="str">
        <f>IF(Q14="","",VLOOKUP(Q14,評価表!$B$3:$C$15,2))</f>
        <v>☆９</v>
      </c>
      <c r="S14" s="4" t="str">
        <f t="shared" si="1"/>
        <v>まえだ  こうたろう</v>
      </c>
      <c r="T14" s="39" t="str">
        <f t="shared" si="2"/>
        <v>小5</v>
      </c>
    </row>
    <row r="15" spans="1:20" ht="12.75">
      <c r="A15" s="18">
        <v>2023</v>
      </c>
      <c r="B15" s="4" t="s">
        <v>141</v>
      </c>
      <c r="C15" s="3" t="s">
        <v>146</v>
      </c>
      <c r="D15" s="4" t="s">
        <v>226</v>
      </c>
      <c r="E15" s="3" t="s">
        <v>32</v>
      </c>
      <c r="F15" s="9" t="s">
        <v>30</v>
      </c>
      <c r="G15" s="47"/>
      <c r="H15" s="48" t="str">
        <f>IF(G15="","",VLOOKUP(G15,評価表!$B$3:$C$15,2))</f>
        <v/>
      </c>
      <c r="I15" s="48"/>
      <c r="J15" s="48"/>
      <c r="K15" s="48"/>
      <c r="L15" s="48"/>
      <c r="M15" s="11">
        <v>8.2899999999999991</v>
      </c>
      <c r="N15" s="49" t="str">
        <f>IF(M15="","",VLOOKUP(M15,評価表!$B$3:$C$15,2))</f>
        <v>☆９</v>
      </c>
      <c r="O15" s="11"/>
      <c r="P15" s="49" t="str">
        <f>IF(O15="","",VLOOKUP(O15,評価表!$B$3:$C$15,2))</f>
        <v/>
      </c>
      <c r="Q15" s="56">
        <f t="shared" si="0"/>
        <v>8.2899999999999991</v>
      </c>
      <c r="R15" s="51" t="str">
        <f>IF(Q15="","",VLOOKUP(Q15,評価表!$B$3:$C$15,2))</f>
        <v>☆９</v>
      </c>
      <c r="S15" s="4" t="str">
        <f t="shared" si="1"/>
        <v>いでい　ともき</v>
      </c>
      <c r="T15" s="39" t="str">
        <f t="shared" si="2"/>
        <v>小6</v>
      </c>
    </row>
    <row r="16" spans="1:20" ht="12.75">
      <c r="A16" s="18">
        <v>2020</v>
      </c>
      <c r="B16" s="18"/>
      <c r="C16" s="18" t="s">
        <v>87</v>
      </c>
      <c r="D16" s="4" t="s">
        <v>1682</v>
      </c>
      <c r="E16" s="18" t="s">
        <v>32</v>
      </c>
      <c r="F16" s="18" t="s">
        <v>33</v>
      </c>
      <c r="G16" s="11"/>
      <c r="H16" s="6" t="str">
        <f>IF(G16="","",VLOOKUP(G16,評価表!$B$3:$C$15,2))</f>
        <v/>
      </c>
      <c r="I16" s="11"/>
      <c r="J16" s="6" t="str">
        <f>IF(I16="","",VLOOKUP(I16,評価表!$B$3:$C$15,2))</f>
        <v/>
      </c>
      <c r="K16" s="11"/>
      <c r="L16" s="6" t="str">
        <f>IF(K16="","",VLOOKUP(K16,評価表!$B$3:$C$15,2))</f>
        <v/>
      </c>
      <c r="M16" s="11">
        <v>8.31</v>
      </c>
      <c r="N16" s="6" t="str">
        <f>IF(M16="","",VLOOKUP(M16,評価表!$B$3:$C$15,2))</f>
        <v>☆９</v>
      </c>
      <c r="O16" s="11">
        <v>8.3800000000000008</v>
      </c>
      <c r="P16" s="6" t="str">
        <f>IF(O16="","",VLOOKUP(O16,評価表!$B$3:$C$15,2))</f>
        <v>☆９</v>
      </c>
      <c r="Q16" s="56">
        <f t="shared" si="0"/>
        <v>8.31</v>
      </c>
      <c r="R16" s="51" t="str">
        <f>IF(Q16="","",VLOOKUP(Q16,評価表!$B$3:$C$15,2))</f>
        <v>☆９</v>
      </c>
      <c r="S16" s="4" t="str">
        <f t="shared" si="1"/>
        <v>むとうりくと</v>
      </c>
      <c r="T16" s="39" t="str">
        <f t="shared" si="2"/>
        <v>小4</v>
      </c>
    </row>
    <row r="17" spans="1:20" ht="12.75">
      <c r="A17" s="18">
        <v>2021</v>
      </c>
      <c r="B17" s="18"/>
      <c r="C17" s="18" t="s">
        <v>142</v>
      </c>
      <c r="D17" s="4" t="s">
        <v>189</v>
      </c>
      <c r="E17" s="3" t="s">
        <v>29</v>
      </c>
      <c r="F17" s="9" t="s">
        <v>33</v>
      </c>
      <c r="G17" s="35">
        <v>8.5399999999999991</v>
      </c>
      <c r="H17" s="6" t="str">
        <f>IF(G17="","",VLOOKUP(G17,評価表!$B$3:$C$15,2))</f>
        <v>☆９</v>
      </c>
      <c r="I17" s="35"/>
      <c r="J17" s="6" t="str">
        <f>IF(I17="","",VLOOKUP(I17,評価表!$B$3:$C$15,2))</f>
        <v/>
      </c>
      <c r="K17" s="35">
        <v>8.65</v>
      </c>
      <c r="L17" s="6" t="str">
        <f>IF(K17="","",VLOOKUP(K17,評価表!$B$3:$C$15,2))</f>
        <v>☆８</v>
      </c>
      <c r="M17" s="35">
        <v>8.31</v>
      </c>
      <c r="N17" s="6" t="str">
        <f>IF(M17="","",VLOOKUP(M17,評価表!$B$3:$C$15,2))</f>
        <v>☆９</v>
      </c>
      <c r="O17" s="35"/>
      <c r="P17" s="6" t="str">
        <f>IF(O17="","",VLOOKUP(O17,評価表!$B$3:$C$15,2))</f>
        <v/>
      </c>
      <c r="Q17" s="56">
        <f t="shared" si="0"/>
        <v>8.31</v>
      </c>
      <c r="R17" s="51" t="str">
        <f>IF(Q17="","",VLOOKUP(Q17,評価表!$B$3:$C$15,2))</f>
        <v>☆９</v>
      </c>
      <c r="S17" s="4" t="str">
        <f t="shared" si="1"/>
        <v>まえだ  こうたろう</v>
      </c>
      <c r="T17" s="39" t="str">
        <f t="shared" si="2"/>
        <v>小4</v>
      </c>
    </row>
    <row r="18" spans="1:20" ht="12.75">
      <c r="A18" s="18">
        <v>2021</v>
      </c>
      <c r="B18" s="18"/>
      <c r="C18" s="18" t="s">
        <v>146</v>
      </c>
      <c r="D18" s="4" t="s">
        <v>214</v>
      </c>
      <c r="E18" s="3" t="s">
        <v>29</v>
      </c>
      <c r="F18" s="9" t="s">
        <v>30</v>
      </c>
      <c r="G18" s="35">
        <v>8.64</v>
      </c>
      <c r="H18" s="6" t="str">
        <f>IF(G18="","",VLOOKUP(G18,評価表!$B$3:$C$15,2))</f>
        <v>☆８</v>
      </c>
      <c r="I18" s="35">
        <v>8.31</v>
      </c>
      <c r="J18" s="6" t="str">
        <f>IF(I18="","",VLOOKUP(I18,評価表!$B$3:$C$15,2))</f>
        <v>☆９</v>
      </c>
      <c r="K18" s="35"/>
      <c r="L18" s="6" t="str">
        <f>IF(K18="","",VLOOKUP(K18,評価表!$B$3:$C$15,2))</f>
        <v/>
      </c>
      <c r="M18" s="35"/>
      <c r="N18" s="6" t="str">
        <f>IF(M18="","",VLOOKUP(M18,評価表!$B$3:$C$15,2))</f>
        <v/>
      </c>
      <c r="O18" s="35"/>
      <c r="P18" s="6" t="str">
        <f>IF(O18="","",VLOOKUP(O18,評価表!$B$3:$C$15,2))</f>
        <v/>
      </c>
      <c r="Q18" s="56">
        <f t="shared" si="0"/>
        <v>8.31</v>
      </c>
      <c r="R18" s="51" t="str">
        <f>IF(Q18="","",VLOOKUP(Q18,評価表!$B$3:$C$15,2))</f>
        <v>☆９</v>
      </c>
      <c r="S18" s="4" t="str">
        <f t="shared" si="1"/>
        <v>ほそやかなで</v>
      </c>
      <c r="T18" s="39" t="str">
        <f t="shared" si="2"/>
        <v>小6</v>
      </c>
    </row>
    <row r="19" spans="1:20" ht="12.75">
      <c r="A19" s="18">
        <v>2022</v>
      </c>
      <c r="B19" s="4" t="s">
        <v>1731</v>
      </c>
      <c r="C19" s="4" t="s">
        <v>56</v>
      </c>
      <c r="D19" s="4" t="s">
        <v>222</v>
      </c>
      <c r="E19" s="3" t="s">
        <v>32</v>
      </c>
      <c r="F19" s="9" t="s">
        <v>35</v>
      </c>
      <c r="G19" s="47"/>
      <c r="H19" s="48" t="str">
        <f>IF(G19="","",VLOOKUP(G19,評価表!$B$3:$C$15,2))</f>
        <v/>
      </c>
      <c r="I19" s="11">
        <v>8.65</v>
      </c>
      <c r="J19" s="49" t="str">
        <f>IF(I19="","",VLOOKUP(I19,評価表!$B$3:$C$15,2))</f>
        <v>☆８</v>
      </c>
      <c r="K19" s="11">
        <v>8.33</v>
      </c>
      <c r="L19" s="49" t="str">
        <f>IF(K19="","",VLOOKUP(K19,評価表!$B$3:$C$15,2))</f>
        <v>☆９</v>
      </c>
      <c r="M19" s="11">
        <v>8.31</v>
      </c>
      <c r="N19" s="49" t="str">
        <f>IF(M19="","",VLOOKUP(M19,評価表!$B$3:$C$15,2))</f>
        <v>☆９</v>
      </c>
      <c r="O19" s="11">
        <v>8.4499999999999993</v>
      </c>
      <c r="P19" s="49" t="str">
        <f>IF(O19="","",VLOOKUP(O19,評価表!$B$3:$C$15,2))</f>
        <v>☆９</v>
      </c>
      <c r="Q19" s="56">
        <f t="shared" si="0"/>
        <v>8.31</v>
      </c>
      <c r="R19" s="51" t="str">
        <f>IF(Q19="","",VLOOKUP(Q19,評価表!$B$3:$C$15,2))</f>
        <v>☆９</v>
      </c>
      <c r="S19" s="4" t="str">
        <f t="shared" si="1"/>
        <v>いくたえいじ</v>
      </c>
      <c r="T19" s="39" t="str">
        <f t="shared" si="2"/>
        <v>小3</v>
      </c>
    </row>
    <row r="20" spans="1:20" ht="12.75">
      <c r="A20" s="18">
        <v>2021</v>
      </c>
      <c r="B20" s="18"/>
      <c r="C20" s="18" t="s">
        <v>147</v>
      </c>
      <c r="D20" s="4" t="s">
        <v>994</v>
      </c>
      <c r="E20" s="3" t="s">
        <v>36</v>
      </c>
      <c r="F20" s="9" t="s">
        <v>30</v>
      </c>
      <c r="G20" s="35">
        <v>8.32</v>
      </c>
      <c r="H20" s="6" t="str">
        <f>IF(G20="","",VLOOKUP(G20,評価表!$B$3:$C$15,2))</f>
        <v>☆９</v>
      </c>
      <c r="I20" s="35">
        <v>8.6</v>
      </c>
      <c r="J20" s="6" t="str">
        <f>IF(I20="","",VLOOKUP(I20,評価表!$B$3:$C$15,2))</f>
        <v>☆８</v>
      </c>
      <c r="K20" s="35">
        <v>8.56</v>
      </c>
      <c r="L20" s="6" t="str">
        <f>IF(K20="","",VLOOKUP(K20,評価表!$B$3:$C$15,2))</f>
        <v>☆９</v>
      </c>
      <c r="M20" s="35">
        <v>8.36</v>
      </c>
      <c r="N20" s="6" t="str">
        <f>IF(M20="","",VLOOKUP(M20,評価表!$B$3:$C$15,2))</f>
        <v>☆９</v>
      </c>
      <c r="O20" s="35"/>
      <c r="P20" s="6" t="str">
        <f>IF(O20="","",VLOOKUP(O20,評価表!$B$3:$C$15,2))</f>
        <v/>
      </c>
      <c r="Q20" s="56">
        <f t="shared" si="0"/>
        <v>8.32</v>
      </c>
      <c r="R20" s="51" t="str">
        <f>IF(Q20="","",VLOOKUP(Q20,評価表!$B$3:$C$15,2))</f>
        <v>☆９</v>
      </c>
      <c r="S20" s="4" t="str">
        <f t="shared" si="1"/>
        <v>こばやしさやな</v>
      </c>
      <c r="T20" s="39" t="str">
        <f t="shared" si="2"/>
        <v>小6</v>
      </c>
    </row>
    <row r="21" spans="1:20" ht="12.75">
      <c r="A21" s="18">
        <v>2021</v>
      </c>
      <c r="B21" s="18"/>
      <c r="C21" s="18" t="s">
        <v>143</v>
      </c>
      <c r="D21" s="4" t="s">
        <v>221</v>
      </c>
      <c r="E21" s="3" t="s">
        <v>32</v>
      </c>
      <c r="F21" s="9" t="s">
        <v>34</v>
      </c>
      <c r="G21" s="35">
        <v>8.75</v>
      </c>
      <c r="H21" s="6" t="str">
        <f>IF(G21="","",VLOOKUP(G21,評価表!$B$3:$C$15,2))</f>
        <v>☆８</v>
      </c>
      <c r="I21" s="35">
        <v>8.86</v>
      </c>
      <c r="J21" s="6" t="str">
        <f>IF(I21="","",VLOOKUP(I21,評価表!$B$3:$C$15,2))</f>
        <v>☆８</v>
      </c>
      <c r="K21" s="35">
        <v>8.8800000000000008</v>
      </c>
      <c r="L21" s="6" t="str">
        <f>IF(K21="","",VLOOKUP(K21,評価表!$B$3:$C$15,2))</f>
        <v>☆８</v>
      </c>
      <c r="M21" s="35">
        <v>8.35</v>
      </c>
      <c r="N21" s="6" t="str">
        <f>IF(M21="","",VLOOKUP(M21,評価表!$B$3:$C$15,2))</f>
        <v>☆９</v>
      </c>
      <c r="O21" s="35"/>
      <c r="P21" s="6" t="str">
        <f>IF(O21="","",VLOOKUP(O21,評価表!$B$3:$C$15,2))</f>
        <v/>
      </c>
      <c r="Q21" s="56">
        <f t="shared" si="0"/>
        <v>8.35</v>
      </c>
      <c r="R21" s="51" t="str">
        <f>IF(Q21="","",VLOOKUP(Q21,評価表!$B$3:$C$15,2))</f>
        <v>☆９</v>
      </c>
      <c r="S21" s="4" t="str">
        <f t="shared" si="1"/>
        <v>いくたかいと</v>
      </c>
      <c r="T21" s="39" t="str">
        <f t="shared" si="2"/>
        <v>小5</v>
      </c>
    </row>
    <row r="22" spans="1:20" ht="12.75">
      <c r="A22" s="18">
        <v>2023</v>
      </c>
      <c r="B22" s="18"/>
      <c r="C22" s="3" t="s">
        <v>87</v>
      </c>
      <c r="D22" s="4" t="s">
        <v>1757</v>
      </c>
      <c r="E22" s="3" t="s">
        <v>29</v>
      </c>
      <c r="F22" s="9" t="s">
        <v>35</v>
      </c>
      <c r="G22" s="47"/>
      <c r="H22" s="48" t="str">
        <f>IF(G22="","",VLOOKUP(G22,評価表!$B$3:$C$15,2))</f>
        <v/>
      </c>
      <c r="I22" s="48"/>
      <c r="J22" s="48"/>
      <c r="K22" s="48"/>
      <c r="L22" s="48"/>
      <c r="M22" s="11">
        <v>8.36</v>
      </c>
      <c r="N22" s="49" t="str">
        <f>IF(M22="","",VLOOKUP(M22,評価表!$B$3:$C$15,2))</f>
        <v>☆９</v>
      </c>
      <c r="O22" s="11"/>
      <c r="P22" s="49" t="str">
        <f>IF(O22="","",VLOOKUP(O22,評価表!$B$3:$C$15,2))</f>
        <v/>
      </c>
      <c r="Q22" s="56">
        <f t="shared" si="0"/>
        <v>8.36</v>
      </c>
      <c r="R22" s="51" t="str">
        <f>IF(Q22="","",VLOOKUP(Q22,評価表!$B$3:$C$15,2))</f>
        <v>☆９</v>
      </c>
      <c r="S22" s="4" t="str">
        <f t="shared" si="1"/>
        <v>たかまつ　りくと</v>
      </c>
      <c r="T22" s="39" t="str">
        <f t="shared" si="2"/>
        <v>小3</v>
      </c>
    </row>
    <row r="23" spans="1:20" ht="12.75">
      <c r="A23" s="18">
        <v>2021</v>
      </c>
      <c r="B23" s="18"/>
      <c r="C23" s="18" t="s">
        <v>143</v>
      </c>
      <c r="D23" s="4" t="s">
        <v>815</v>
      </c>
      <c r="E23" s="3" t="s">
        <v>36</v>
      </c>
      <c r="F23" s="9" t="s">
        <v>30</v>
      </c>
      <c r="G23" s="35">
        <v>8.3699999999999992</v>
      </c>
      <c r="H23" s="6" t="str">
        <f>IF(G23="","",VLOOKUP(G23,評価表!$B$3:$C$15,2))</f>
        <v>☆９</v>
      </c>
      <c r="I23" s="35">
        <v>8.5299999999999994</v>
      </c>
      <c r="J23" s="6" t="str">
        <f>IF(I23="","",VLOOKUP(I23,評価表!$B$3:$C$15,2))</f>
        <v>☆９</v>
      </c>
      <c r="K23" s="35">
        <v>8.75</v>
      </c>
      <c r="L23" s="6" t="str">
        <f>IF(K23="","",VLOOKUP(K23,評価表!$B$3:$C$15,2))</f>
        <v>☆８</v>
      </c>
      <c r="M23" s="35">
        <v>8.56</v>
      </c>
      <c r="N23" s="6" t="str">
        <f>IF(M23="","",VLOOKUP(M23,評価表!$B$3:$C$15,2))</f>
        <v>☆９</v>
      </c>
      <c r="O23" s="35">
        <v>8.44</v>
      </c>
      <c r="P23" s="6" t="str">
        <f>IF(O23="","",VLOOKUP(O23,評価表!$B$3:$C$15,2))</f>
        <v>☆９</v>
      </c>
      <c r="Q23" s="56">
        <f t="shared" si="0"/>
        <v>8.3699999999999992</v>
      </c>
      <c r="R23" s="51" t="str">
        <f>IF(Q23="","",VLOOKUP(Q23,評価表!$B$3:$C$15,2))</f>
        <v>☆９</v>
      </c>
      <c r="S23" s="4" t="str">
        <f t="shared" si="1"/>
        <v>さかもとちおり</v>
      </c>
      <c r="T23" s="39" t="str">
        <f t="shared" si="2"/>
        <v>小6</v>
      </c>
    </row>
    <row r="24" spans="1:20" ht="12.75">
      <c r="A24" s="18">
        <v>2022</v>
      </c>
      <c r="B24" s="4" t="s">
        <v>141</v>
      </c>
      <c r="C24" s="3" t="s">
        <v>146</v>
      </c>
      <c r="D24" s="4" t="s">
        <v>226</v>
      </c>
      <c r="E24" s="3" t="s">
        <v>32</v>
      </c>
      <c r="F24" s="9" t="s">
        <v>34</v>
      </c>
      <c r="G24" s="47"/>
      <c r="H24" s="48" t="str">
        <f>IF(G24="","",VLOOKUP(G24,評価表!$B$3:$C$15,2))</f>
        <v/>
      </c>
      <c r="I24" s="11">
        <v>8.4700000000000006</v>
      </c>
      <c r="J24" s="49" t="str">
        <f>IF(I24="","",VLOOKUP(I24,評価表!$B$3:$C$15,2))</f>
        <v>☆９</v>
      </c>
      <c r="K24" s="11"/>
      <c r="L24" s="49" t="str">
        <f>IF(K24="","",VLOOKUP(K24,評価表!$B$3:$C$15,2))</f>
        <v/>
      </c>
      <c r="M24" s="11"/>
      <c r="N24" s="49" t="str">
        <f>IF(M24="","",VLOOKUP(M24,評価表!$B$3:$C$15,2))</f>
        <v/>
      </c>
      <c r="O24" s="11">
        <v>8.3699999999999992</v>
      </c>
      <c r="P24" s="49" t="str">
        <f>IF(O24="","",VLOOKUP(O24,評価表!$B$3:$C$15,2))</f>
        <v>☆９</v>
      </c>
      <c r="Q24" s="56">
        <f t="shared" si="0"/>
        <v>8.3699999999999992</v>
      </c>
      <c r="R24" s="51" t="str">
        <f>IF(Q24="","",VLOOKUP(Q24,評価表!$B$3:$C$15,2))</f>
        <v>☆９</v>
      </c>
      <c r="S24" s="4" t="str">
        <f t="shared" si="1"/>
        <v>いでい　ともき</v>
      </c>
      <c r="T24" s="39" t="str">
        <f t="shared" si="2"/>
        <v>小5</v>
      </c>
    </row>
    <row r="25" spans="1:20" ht="12.75">
      <c r="A25" s="18">
        <v>2023</v>
      </c>
      <c r="B25" s="4" t="s">
        <v>1740</v>
      </c>
      <c r="C25" s="3" t="s">
        <v>142</v>
      </c>
      <c r="D25" s="4" t="s">
        <v>250</v>
      </c>
      <c r="E25" s="3" t="s">
        <v>36</v>
      </c>
      <c r="F25" s="9" t="s">
        <v>35</v>
      </c>
      <c r="G25" s="47"/>
      <c r="H25" s="48" t="str">
        <f>IF(G25="","",VLOOKUP(G25,評価表!$B$3:$C$15,2))</f>
        <v/>
      </c>
      <c r="I25" s="48"/>
      <c r="J25" s="48"/>
      <c r="K25" s="48"/>
      <c r="L25" s="48"/>
      <c r="M25" s="11">
        <v>8.4</v>
      </c>
      <c r="N25" s="49" t="str">
        <f>IF(M25="","",VLOOKUP(M25,評価表!$B$3:$C$15,2))</f>
        <v>☆９</v>
      </c>
      <c r="O25" s="11"/>
      <c r="P25" s="49" t="str">
        <f>IF(O25="","",VLOOKUP(O25,評価表!$B$3:$C$15,2))</f>
        <v/>
      </c>
      <c r="Q25" s="56">
        <f t="shared" si="0"/>
        <v>8.4</v>
      </c>
      <c r="R25" s="51" t="str">
        <f>IF(Q25="","",VLOOKUP(Q25,評価表!$B$3:$C$15,2))</f>
        <v>☆９</v>
      </c>
      <c r="S25" s="4" t="str">
        <f t="shared" si="1"/>
        <v>ふくむら　なつき</v>
      </c>
      <c r="T25" s="39" t="str">
        <f t="shared" si="2"/>
        <v>小3</v>
      </c>
    </row>
    <row r="26" spans="1:20" ht="12.75">
      <c r="A26" s="18">
        <v>2023</v>
      </c>
      <c r="B26" s="4" t="s">
        <v>70</v>
      </c>
      <c r="C26" s="4" t="s">
        <v>142</v>
      </c>
      <c r="D26" s="4" t="s">
        <v>190</v>
      </c>
      <c r="E26" s="3" t="s">
        <v>36</v>
      </c>
      <c r="F26" s="9" t="s">
        <v>35</v>
      </c>
      <c r="G26" s="47"/>
      <c r="H26" s="48" t="str">
        <f>IF(G26="","",VLOOKUP(G26,評価表!$B$3:$C$15,2))</f>
        <v/>
      </c>
      <c r="I26" s="48"/>
      <c r="J26" s="48"/>
      <c r="K26" s="48"/>
      <c r="L26" s="48"/>
      <c r="M26" s="11"/>
      <c r="N26" s="49" t="str">
        <f>IF(M26="","",VLOOKUP(M26,評価表!$B$3:$C$15,2))</f>
        <v/>
      </c>
      <c r="O26" s="11">
        <v>8.41</v>
      </c>
      <c r="P26" s="49" t="str">
        <f>IF(O26="","",VLOOKUP(O26,評価表!$B$3:$C$15,2))</f>
        <v>☆９</v>
      </c>
      <c r="Q26" s="56">
        <f t="shared" si="0"/>
        <v>8.41</v>
      </c>
      <c r="R26" s="51" t="str">
        <f>IF(Q26="","",VLOOKUP(Q26,評価表!$B$3:$C$15,2))</f>
        <v>☆９</v>
      </c>
      <c r="S26" s="4" t="str">
        <f t="shared" si="1"/>
        <v>まえだ ななみ</v>
      </c>
      <c r="T26" s="39" t="str">
        <f t="shared" si="2"/>
        <v>小3</v>
      </c>
    </row>
    <row r="27" spans="1:20" ht="12.75">
      <c r="A27" s="18">
        <v>2020</v>
      </c>
      <c r="B27" s="4" t="s">
        <v>86</v>
      </c>
      <c r="C27" s="18" t="s">
        <v>146</v>
      </c>
      <c r="D27" s="4" t="s">
        <v>203</v>
      </c>
      <c r="E27" s="18" t="s">
        <v>89</v>
      </c>
      <c r="F27" s="18" t="s">
        <v>33</v>
      </c>
      <c r="G27" s="11"/>
      <c r="H27" s="6" t="str">
        <f>IF(G27="","",VLOOKUP(G27,評価表!$B$3:$C$15,2))</f>
        <v/>
      </c>
      <c r="I27" s="11"/>
      <c r="J27" s="6" t="str">
        <f>IF(I27="","",VLOOKUP(I27,評価表!$B$3:$C$15,2))</f>
        <v/>
      </c>
      <c r="K27" s="11"/>
      <c r="L27" s="6" t="str">
        <f>IF(K27="","",VLOOKUP(K27,評価表!$B$3:$C$15,2))</f>
        <v/>
      </c>
      <c r="M27" s="11">
        <v>8.43</v>
      </c>
      <c r="N27" s="6" t="str">
        <f>IF(M27="","",VLOOKUP(M27,評価表!$B$3:$C$15,2))</f>
        <v>☆９</v>
      </c>
      <c r="O27" s="11"/>
      <c r="P27" s="6" t="str">
        <f>IF(O27="","",VLOOKUP(O27,評価表!$B$3:$C$15,2))</f>
        <v/>
      </c>
      <c r="Q27" s="56">
        <f t="shared" si="0"/>
        <v>8.43</v>
      </c>
      <c r="R27" s="51" t="str">
        <f>IF(Q27="","",VLOOKUP(Q27,評価表!$B$3:$C$15,2))</f>
        <v>☆９</v>
      </c>
      <c r="S27" s="4" t="str">
        <f t="shared" si="1"/>
        <v>ときざわ　たいが</v>
      </c>
      <c r="T27" s="39" t="str">
        <f t="shared" si="2"/>
        <v>小4</v>
      </c>
    </row>
    <row r="28" spans="1:20" ht="12.75">
      <c r="A28" s="18">
        <v>2023</v>
      </c>
      <c r="B28" s="4" t="s">
        <v>47</v>
      </c>
      <c r="C28" s="4" t="s">
        <v>147</v>
      </c>
      <c r="D28" s="4" t="s">
        <v>198</v>
      </c>
      <c r="E28" s="3" t="s">
        <v>29</v>
      </c>
      <c r="F28" s="9" t="s">
        <v>34</v>
      </c>
      <c r="G28" s="47"/>
      <c r="H28" s="48" t="str">
        <f>IF(G28="","",VLOOKUP(G28,評価表!$B$3:$C$15,2))</f>
        <v/>
      </c>
      <c r="I28" s="48"/>
      <c r="J28" s="48"/>
      <c r="K28" s="48"/>
      <c r="L28" s="48"/>
      <c r="M28" s="11">
        <v>8.82</v>
      </c>
      <c r="N28" s="49" t="str">
        <f>IF(M28="","",VLOOKUP(M28,評価表!$B$3:$C$15,2))</f>
        <v>☆８</v>
      </c>
      <c r="O28" s="11">
        <v>8.43</v>
      </c>
      <c r="P28" s="49" t="str">
        <f>IF(O28="","",VLOOKUP(O28,評価表!$B$3:$C$15,2))</f>
        <v>☆９</v>
      </c>
      <c r="Q28" s="56">
        <f t="shared" si="0"/>
        <v>8.43</v>
      </c>
      <c r="R28" s="51" t="str">
        <f>IF(Q28="","",VLOOKUP(Q28,評価表!$B$3:$C$15,2))</f>
        <v>☆９</v>
      </c>
      <c r="S28" s="4" t="str">
        <f t="shared" si="1"/>
        <v>かわじゆうと</v>
      </c>
      <c r="T28" s="39" t="str">
        <f t="shared" si="2"/>
        <v>小5</v>
      </c>
    </row>
    <row r="29" spans="1:20" ht="12.75">
      <c r="A29" s="18">
        <v>2022</v>
      </c>
      <c r="B29" s="4" t="s">
        <v>1740</v>
      </c>
      <c r="C29" s="3" t="s">
        <v>142</v>
      </c>
      <c r="D29" s="4" t="s">
        <v>250</v>
      </c>
      <c r="E29" s="3" t="s">
        <v>36</v>
      </c>
      <c r="F29" s="9" t="s">
        <v>31</v>
      </c>
      <c r="G29" s="47"/>
      <c r="H29" s="48" t="str">
        <f>IF(G29="","",VLOOKUP(G29,評価表!$B$3:$C$15,2))</f>
        <v/>
      </c>
      <c r="I29" s="11">
        <v>9.1999999999999993</v>
      </c>
      <c r="J29" s="49" t="str">
        <f>IF(I29="","",VLOOKUP(I29,評価表!$B$3:$C$15,2))</f>
        <v>☆７</v>
      </c>
      <c r="K29" s="11">
        <v>8.7799999999999994</v>
      </c>
      <c r="L29" s="49" t="str">
        <f>IF(K29="","",VLOOKUP(K29,評価表!$B$3:$C$15,2))</f>
        <v>☆８</v>
      </c>
      <c r="M29" s="11"/>
      <c r="N29" s="49" t="str">
        <f>IF(M29="","",VLOOKUP(M29,評価表!$B$3:$C$15,2))</f>
        <v/>
      </c>
      <c r="O29" s="11">
        <v>8.4499999999999993</v>
      </c>
      <c r="P29" s="49" t="str">
        <f>IF(O29="","",VLOOKUP(O29,評価表!$B$3:$C$15,2))</f>
        <v>☆９</v>
      </c>
      <c r="Q29" s="56">
        <f t="shared" si="0"/>
        <v>8.4499999999999993</v>
      </c>
      <c r="R29" s="51" t="str">
        <f>IF(Q29="","",VLOOKUP(Q29,評価表!$B$3:$C$15,2))</f>
        <v>☆９</v>
      </c>
      <c r="S29" s="4" t="str">
        <f t="shared" si="1"/>
        <v>ふくむら　なつき</v>
      </c>
      <c r="T29" s="39" t="str">
        <f t="shared" si="2"/>
        <v>小2</v>
      </c>
    </row>
    <row r="30" spans="1:20" ht="12.75">
      <c r="A30" s="18">
        <v>2022</v>
      </c>
      <c r="B30" s="4" t="s">
        <v>1724</v>
      </c>
      <c r="C30" s="3" t="s">
        <v>146</v>
      </c>
      <c r="D30" s="4" t="s">
        <v>260</v>
      </c>
      <c r="E30" s="3" t="s">
        <v>32</v>
      </c>
      <c r="F30" s="9" t="s">
        <v>34</v>
      </c>
      <c r="G30" s="47"/>
      <c r="H30" s="48" t="str">
        <f>IF(G30="","",VLOOKUP(G30,評価表!$B$3:$C$15,2))</f>
        <v/>
      </c>
      <c r="I30" s="11"/>
      <c r="J30" s="49" t="str">
        <f>IF(I30="","",VLOOKUP(I30,評価表!$B$3:$C$15,2))</f>
        <v/>
      </c>
      <c r="K30" s="11"/>
      <c r="L30" s="49" t="str">
        <f>IF(K30="","",VLOOKUP(K30,評価表!$B$3:$C$15,2))</f>
        <v/>
      </c>
      <c r="M30" s="11"/>
      <c r="N30" s="49" t="str">
        <f>IF(M30="","",VLOOKUP(M30,評価表!$B$3:$C$15,2))</f>
        <v/>
      </c>
      <c r="O30" s="35">
        <v>8.4499999999999993</v>
      </c>
      <c r="P30" s="49" t="str">
        <f>IF(O30="","",VLOOKUP(O30,評価表!$B$3:$C$15,2))</f>
        <v>☆９</v>
      </c>
      <c r="Q30" s="56">
        <f t="shared" si="0"/>
        <v>8.4499999999999993</v>
      </c>
      <c r="R30" s="51" t="str">
        <f>IF(Q30="","",VLOOKUP(Q30,評価表!$B$3:$C$15,2))</f>
        <v>☆９</v>
      </c>
      <c r="S30" s="4" t="str">
        <f t="shared" si="1"/>
        <v>きたむら　そうすけ</v>
      </c>
      <c r="T30" s="39" t="str">
        <f t="shared" si="2"/>
        <v>小5</v>
      </c>
    </row>
    <row r="31" spans="1:20" ht="12.75">
      <c r="A31" s="18">
        <v>2022</v>
      </c>
      <c r="B31" s="4" t="s">
        <v>70</v>
      </c>
      <c r="C31" s="4" t="s">
        <v>142</v>
      </c>
      <c r="D31" s="4" t="s">
        <v>190</v>
      </c>
      <c r="E31" s="3" t="s">
        <v>36</v>
      </c>
      <c r="F31" s="9" t="s">
        <v>31</v>
      </c>
      <c r="G31" s="47"/>
      <c r="H31" s="48" t="str">
        <f>IF(G31="","",VLOOKUP(G31,評価表!$B$3:$C$15,2))</f>
        <v/>
      </c>
      <c r="I31" s="11">
        <v>9.0299999999999994</v>
      </c>
      <c r="J31" s="49" t="str">
        <f>IF(I31="","",VLOOKUP(I31,評価表!$B$3:$C$15,2))</f>
        <v>☆７</v>
      </c>
      <c r="K31" s="11"/>
      <c r="L31" s="49" t="str">
        <f>IF(K31="","",VLOOKUP(K31,評価表!$B$3:$C$15,2))</f>
        <v/>
      </c>
      <c r="M31" s="11">
        <v>8.74</v>
      </c>
      <c r="N31" s="49" t="str">
        <f>IF(M31="","",VLOOKUP(M31,評価表!$B$3:$C$15,2))</f>
        <v>☆８</v>
      </c>
      <c r="O31" s="11">
        <v>8.4700000000000006</v>
      </c>
      <c r="P31" s="49" t="str">
        <f>IF(O31="","",VLOOKUP(O31,評価表!$B$3:$C$15,2))</f>
        <v>☆９</v>
      </c>
      <c r="Q31" s="56">
        <f t="shared" si="0"/>
        <v>8.4700000000000006</v>
      </c>
      <c r="R31" s="51" t="str">
        <f>IF(Q31="","",VLOOKUP(Q31,評価表!$B$3:$C$15,2))</f>
        <v>☆９</v>
      </c>
      <c r="S31" s="4" t="str">
        <f t="shared" si="1"/>
        <v>まえだ ななみ</v>
      </c>
      <c r="T31" s="39" t="str">
        <f t="shared" si="2"/>
        <v>小2</v>
      </c>
    </row>
    <row r="32" spans="1:20" ht="12.75">
      <c r="A32" s="18">
        <v>2022</v>
      </c>
      <c r="B32" s="4" t="s">
        <v>79</v>
      </c>
      <c r="C32" s="4" t="s">
        <v>143</v>
      </c>
      <c r="D32" s="4" t="s">
        <v>193</v>
      </c>
      <c r="E32" s="45" t="s">
        <v>36</v>
      </c>
      <c r="F32" s="9" t="s">
        <v>33</v>
      </c>
      <c r="G32" s="47"/>
      <c r="H32" s="48" t="str">
        <f>IF(G32="","",VLOOKUP(G32,評価表!$B$3:$C$15,2))</f>
        <v/>
      </c>
      <c r="I32" s="11"/>
      <c r="J32" s="49" t="str">
        <f>IF(I32="","",VLOOKUP(I32,評価表!$B$3:$C$15,2))</f>
        <v/>
      </c>
      <c r="K32" s="11">
        <v>8.52</v>
      </c>
      <c r="L32" s="49" t="str">
        <f>IF(K32="","",VLOOKUP(K32,評価表!$B$3:$C$15,2))</f>
        <v>☆９</v>
      </c>
      <c r="M32" s="11"/>
      <c r="N32" s="49" t="str">
        <f>IF(M32="","",VLOOKUP(M32,評価表!$B$3:$C$15,2))</f>
        <v/>
      </c>
      <c r="O32" s="11">
        <v>8.4700000000000006</v>
      </c>
      <c r="P32" s="49" t="str">
        <f>IF(O32="","",VLOOKUP(O32,評価表!$B$3:$C$15,2))</f>
        <v>☆９</v>
      </c>
      <c r="Q32" s="56">
        <f t="shared" si="0"/>
        <v>8.4700000000000006</v>
      </c>
      <c r="R32" s="51" t="str">
        <f>IF(Q32="","",VLOOKUP(Q32,評価表!$B$3:$C$15,2))</f>
        <v>☆９</v>
      </c>
      <c r="S32" s="4" t="str">
        <f t="shared" si="1"/>
        <v>とみなが　みおり</v>
      </c>
      <c r="T32" s="39" t="str">
        <f t="shared" si="2"/>
        <v>小4</v>
      </c>
    </row>
    <row r="33" spans="1:20" ht="12.75">
      <c r="A33" s="18">
        <v>2020</v>
      </c>
      <c r="B33" s="4" t="s">
        <v>59</v>
      </c>
      <c r="C33" s="4" t="s">
        <v>56</v>
      </c>
      <c r="D33" s="4" t="s">
        <v>1659</v>
      </c>
      <c r="E33" s="3" t="s">
        <v>29</v>
      </c>
      <c r="F33" s="18" t="s">
        <v>33</v>
      </c>
      <c r="G33" s="11">
        <v>8.84</v>
      </c>
      <c r="H33" s="6" t="str">
        <f>IF(G33="","",VLOOKUP(G33,評価表!$B$3:$C$15,2))</f>
        <v>☆８</v>
      </c>
      <c r="I33" s="11">
        <v>8.7899999999999991</v>
      </c>
      <c r="J33" s="6" t="str">
        <f>IF(I33="","",VLOOKUP(I33,評価表!$B$3:$C$15,2))</f>
        <v>☆８</v>
      </c>
      <c r="K33" s="11"/>
      <c r="L33" s="6" t="str">
        <f>IF(K33="","",VLOOKUP(K33,評価表!$B$3:$C$15,2))</f>
        <v/>
      </c>
      <c r="M33" s="11">
        <v>8.6999999999999993</v>
      </c>
      <c r="N33" s="6" t="str">
        <f>IF(M33="","",VLOOKUP(M33,評価表!$B$3:$C$15,2))</f>
        <v>☆８</v>
      </c>
      <c r="O33" s="11">
        <v>8.48</v>
      </c>
      <c r="P33" s="6" t="str">
        <f>IF(O33="","",VLOOKUP(O33,評価表!$B$3:$C$15,2))</f>
        <v>☆９</v>
      </c>
      <c r="Q33" s="56">
        <f t="shared" si="0"/>
        <v>8.48</v>
      </c>
      <c r="R33" s="51" t="str">
        <f>IF(Q33="","",VLOOKUP(Q33,評価表!$B$3:$C$15,2))</f>
        <v>☆９</v>
      </c>
      <c r="S33" s="4" t="str">
        <f t="shared" si="1"/>
        <v>たかぎ　こうせい</v>
      </c>
      <c r="T33" s="39" t="str">
        <f t="shared" si="2"/>
        <v>小4</v>
      </c>
    </row>
    <row r="34" spans="1:20" ht="12.75">
      <c r="A34" s="18">
        <v>2019</v>
      </c>
      <c r="B34" s="4" t="s">
        <v>1645</v>
      </c>
      <c r="C34" s="4" t="s">
        <v>40</v>
      </c>
      <c r="D34" s="4" t="s">
        <v>1646</v>
      </c>
      <c r="E34" s="3" t="s">
        <v>29</v>
      </c>
      <c r="F34" s="18" t="s">
        <v>33</v>
      </c>
      <c r="G34" s="40"/>
      <c r="H34" s="40"/>
      <c r="I34" s="40"/>
      <c r="J34" s="40"/>
      <c r="K34" s="7">
        <v>8.74</v>
      </c>
      <c r="L34" s="6" t="str">
        <f>IF(K34="","",VLOOKUP(K34,[2]評価表!$B$2:$C$14,2))</f>
        <v>☆８</v>
      </c>
      <c r="M34" s="7"/>
      <c r="N34" s="6" t="str">
        <f>IF(M34="","",VLOOKUP(M34,[2]評価表!$B$2:$C$14,2))</f>
        <v/>
      </c>
      <c r="O34" s="7">
        <v>8.5</v>
      </c>
      <c r="P34" s="6" t="str">
        <f>IF(O34="","",VLOOKUP(O34,[2]評価表!$B$2:$C$14,2))</f>
        <v>☆９</v>
      </c>
      <c r="Q34" s="56">
        <f t="shared" si="0"/>
        <v>8.5</v>
      </c>
      <c r="R34" s="51" t="str">
        <f>IF(Q34="","",VLOOKUP(Q34,評価表!$B$3:$C$15,2))</f>
        <v>☆９</v>
      </c>
      <c r="S34" s="4" t="str">
        <f t="shared" si="1"/>
        <v>やまざき　ゆいと</v>
      </c>
      <c r="T34" s="39" t="str">
        <f t="shared" si="2"/>
        <v>小4</v>
      </c>
    </row>
    <row r="35" spans="1:20" ht="12.75">
      <c r="A35" s="18">
        <v>2020</v>
      </c>
      <c r="B35" s="4" t="s">
        <v>81</v>
      </c>
      <c r="C35" s="4" t="s">
        <v>52</v>
      </c>
      <c r="D35" s="4" t="s">
        <v>1663</v>
      </c>
      <c r="E35" s="3" t="s">
        <v>36</v>
      </c>
      <c r="F35" s="9" t="s">
        <v>34</v>
      </c>
      <c r="G35" s="11">
        <v>8.84</v>
      </c>
      <c r="H35" s="6" t="str">
        <f>IF(G35="","",VLOOKUP(G35,評価表!$B$3:$C$15,2))</f>
        <v>☆８</v>
      </c>
      <c r="I35" s="11"/>
      <c r="J35" s="6" t="str">
        <f>IF(I35="","",VLOOKUP(I35,評価表!$B$3:$C$15,2))</f>
        <v/>
      </c>
      <c r="K35" s="11">
        <v>8.81</v>
      </c>
      <c r="L35" s="6" t="str">
        <f>IF(K35="","",VLOOKUP(K35,評価表!$B$3:$C$15,2))</f>
        <v>☆８</v>
      </c>
      <c r="M35" s="11">
        <v>8.7799999999999994</v>
      </c>
      <c r="N35" s="6" t="str">
        <f>IF(M35="","",VLOOKUP(M35,評価表!$B$3:$C$15,2))</f>
        <v>☆８</v>
      </c>
      <c r="O35" s="11">
        <v>8.5</v>
      </c>
      <c r="P35" s="6" t="str">
        <f>IF(O35="","",VLOOKUP(O35,評価表!$B$3:$C$15,2))</f>
        <v>☆９</v>
      </c>
      <c r="Q35" s="56">
        <f t="shared" si="0"/>
        <v>8.5</v>
      </c>
      <c r="R35" s="51" t="str">
        <f>IF(Q35="","",VLOOKUP(Q35,評価表!$B$3:$C$15,2))</f>
        <v>☆９</v>
      </c>
      <c r="S35" s="4" t="str">
        <f t="shared" si="1"/>
        <v>さかもと　ちおり</v>
      </c>
      <c r="T35" s="39" t="str">
        <f t="shared" si="2"/>
        <v>小5</v>
      </c>
    </row>
    <row r="36" spans="1:20" ht="12.75">
      <c r="A36" s="18">
        <v>2020</v>
      </c>
      <c r="B36" s="4" t="s">
        <v>69</v>
      </c>
      <c r="C36" s="4" t="s">
        <v>40</v>
      </c>
      <c r="D36" s="4" t="s">
        <v>189</v>
      </c>
      <c r="E36" s="3" t="s">
        <v>32</v>
      </c>
      <c r="F36" s="18" t="s">
        <v>35</v>
      </c>
      <c r="G36" s="11"/>
      <c r="H36" s="6" t="str">
        <f>IF(G36="","",VLOOKUP(G36,評価表!$B$3:$C$15,2))</f>
        <v/>
      </c>
      <c r="I36" s="11">
        <v>8.69</v>
      </c>
      <c r="J36" s="6" t="str">
        <f>IF(I36="","",VLOOKUP(I36,評価表!$B$3:$C$15,2))</f>
        <v>☆８</v>
      </c>
      <c r="K36" s="11"/>
      <c r="L36" s="6" t="str">
        <f>IF(K36="","",VLOOKUP(K36,評価表!$B$3:$C$15,2))</f>
        <v/>
      </c>
      <c r="M36" s="11">
        <v>8.5399999999999991</v>
      </c>
      <c r="N36" s="6" t="str">
        <f>IF(M36="","",VLOOKUP(M36,評価表!$B$3:$C$15,2))</f>
        <v>☆９</v>
      </c>
      <c r="O36" s="11">
        <v>8.86</v>
      </c>
      <c r="P36" s="6" t="str">
        <f>IF(O36="","",VLOOKUP(O36,評価表!$B$3:$C$15,2))</f>
        <v>☆８</v>
      </c>
      <c r="Q36" s="56">
        <f t="shared" si="0"/>
        <v>8.5399999999999991</v>
      </c>
      <c r="R36" s="51" t="str">
        <f>IF(Q36="","",VLOOKUP(Q36,評価表!$B$3:$C$15,2))</f>
        <v>☆９</v>
      </c>
      <c r="S36" s="4" t="str">
        <f t="shared" si="1"/>
        <v>まえだ  こうたろう</v>
      </c>
      <c r="T36" s="39" t="str">
        <f t="shared" si="2"/>
        <v>小3</v>
      </c>
    </row>
    <row r="37" spans="1:20" ht="12.75">
      <c r="A37" s="18">
        <v>2022</v>
      </c>
      <c r="B37" s="4" t="s">
        <v>78</v>
      </c>
      <c r="C37" s="4" t="s">
        <v>146</v>
      </c>
      <c r="D37" s="4" t="s">
        <v>191</v>
      </c>
      <c r="E37" s="8" t="s">
        <v>36</v>
      </c>
      <c r="F37" s="9" t="s">
        <v>33</v>
      </c>
      <c r="G37" s="47"/>
      <c r="H37" s="48" t="str">
        <f>IF(G37="","",VLOOKUP(G37,評価表!$B$3:$C$15,2))</f>
        <v/>
      </c>
      <c r="I37" s="11"/>
      <c r="J37" s="49" t="str">
        <f>IF(I37="","",VLOOKUP(I37,評価表!$B$3:$C$15,2))</f>
        <v/>
      </c>
      <c r="K37" s="11"/>
      <c r="L37" s="49" t="str">
        <f>IF(K37="","",VLOOKUP(K37,評価表!$B$3:$C$15,2))</f>
        <v/>
      </c>
      <c r="M37" s="11"/>
      <c r="N37" s="49" t="str">
        <f>IF(M37="","",VLOOKUP(M37,評価表!$B$3:$C$15,2))</f>
        <v/>
      </c>
      <c r="O37" s="11">
        <v>8.5399999999999991</v>
      </c>
      <c r="P37" s="49" t="str">
        <f>IF(O37="","",VLOOKUP(O37,評価表!$B$3:$C$15,2))</f>
        <v>☆９</v>
      </c>
      <c r="Q37" s="56">
        <f t="shared" si="0"/>
        <v>8.5399999999999991</v>
      </c>
      <c r="R37" s="51" t="str">
        <f>IF(Q37="","",VLOOKUP(Q37,評価表!$B$3:$C$15,2))</f>
        <v>☆９</v>
      </c>
      <c r="S37" s="4" t="str">
        <f t="shared" si="1"/>
        <v>おさかべ みはな</v>
      </c>
      <c r="T37" s="39" t="str">
        <f t="shared" si="2"/>
        <v>小4</v>
      </c>
    </row>
    <row r="38" spans="1:20" ht="12.75">
      <c r="A38" s="18">
        <v>2023</v>
      </c>
      <c r="B38" s="4" t="s">
        <v>79</v>
      </c>
      <c r="C38" s="4" t="s">
        <v>143</v>
      </c>
      <c r="D38" s="4" t="s">
        <v>193</v>
      </c>
      <c r="E38" s="45" t="s">
        <v>36</v>
      </c>
      <c r="F38" s="9" t="s">
        <v>34</v>
      </c>
      <c r="G38" s="47"/>
      <c r="H38" s="48" t="str">
        <f>IF(G38="","",VLOOKUP(G38,評価表!$B$3:$C$15,2))</f>
        <v/>
      </c>
      <c r="I38" s="48"/>
      <c r="J38" s="48"/>
      <c r="K38" s="48"/>
      <c r="L38" s="48"/>
      <c r="M38" s="11">
        <v>8.5500000000000007</v>
      </c>
      <c r="N38" s="49" t="str">
        <f>IF(M38="","",VLOOKUP(M38,評価表!$B$3:$C$15,2))</f>
        <v>☆９</v>
      </c>
      <c r="O38" s="11"/>
      <c r="P38" s="49" t="str">
        <f>IF(O38="","",VLOOKUP(O38,評価表!$B$3:$C$15,2))</f>
        <v/>
      </c>
      <c r="Q38" s="56">
        <f t="shared" si="0"/>
        <v>8.5500000000000007</v>
      </c>
      <c r="R38" s="51" t="str">
        <f>IF(Q38="","",VLOOKUP(Q38,評価表!$B$3:$C$15,2))</f>
        <v>☆９</v>
      </c>
      <c r="S38" s="4" t="str">
        <f t="shared" si="1"/>
        <v>とみなが　みおり</v>
      </c>
      <c r="T38" s="39" t="str">
        <f t="shared" si="2"/>
        <v>小5</v>
      </c>
    </row>
    <row r="39" spans="1:20" ht="12.75">
      <c r="A39" s="18">
        <v>2019</v>
      </c>
      <c r="B39" s="4" t="s">
        <v>120</v>
      </c>
      <c r="C39" s="18" t="s">
        <v>146</v>
      </c>
      <c r="D39" s="4" t="s">
        <v>534</v>
      </c>
      <c r="E39" s="3" t="s">
        <v>32</v>
      </c>
      <c r="F39" s="18" t="s">
        <v>33</v>
      </c>
      <c r="G39" s="40"/>
      <c r="H39" s="40"/>
      <c r="I39" s="40"/>
      <c r="J39" s="40"/>
      <c r="K39" s="7">
        <v>8.56</v>
      </c>
      <c r="L39" s="6" t="str">
        <f>IF(K39="","",VLOOKUP(K39,[2]評価表!$B$2:$C$14,2))</f>
        <v>☆９</v>
      </c>
      <c r="M39" s="7"/>
      <c r="N39" s="6" t="str">
        <f>IF(M39="","",VLOOKUP(M39,[2]評価表!$B$2:$C$14,2))</f>
        <v/>
      </c>
      <c r="O39" s="7"/>
      <c r="P39" s="6" t="str">
        <f>IF(O39="","",VLOOKUP(O39,[2]評価表!$B$2:$C$14,2))</f>
        <v/>
      </c>
      <c r="Q39" s="56">
        <f t="shared" si="0"/>
        <v>8.56</v>
      </c>
      <c r="R39" s="51" t="str">
        <f>IF(Q39="","",VLOOKUP(Q39,評価表!$B$3:$C$15,2))</f>
        <v>☆９</v>
      </c>
      <c r="S39" s="4" t="str">
        <f t="shared" si="1"/>
        <v>せりざわ かいと</v>
      </c>
      <c r="T39" s="39" t="str">
        <f t="shared" si="2"/>
        <v>小4</v>
      </c>
    </row>
    <row r="40" spans="1:20" ht="12.75">
      <c r="A40" s="18">
        <v>2021</v>
      </c>
      <c r="B40" s="18"/>
      <c r="C40" s="18" t="s">
        <v>147</v>
      </c>
      <c r="D40" s="4" t="s">
        <v>197</v>
      </c>
      <c r="E40" s="3" t="s">
        <v>36</v>
      </c>
      <c r="F40" s="9" t="s">
        <v>34</v>
      </c>
      <c r="G40" s="35">
        <v>9.5299999999999994</v>
      </c>
      <c r="H40" s="6" t="str">
        <f>IF(G40="","",VLOOKUP(G40,評価表!$B$3:$C$15,2))</f>
        <v>☆６</v>
      </c>
      <c r="I40" s="35"/>
      <c r="J40" s="6" t="str">
        <f>IF(I40="","",VLOOKUP(I40,評価表!$B$3:$C$15,2))</f>
        <v/>
      </c>
      <c r="K40" s="35">
        <v>9.35</v>
      </c>
      <c r="L40" s="6" t="str">
        <f>IF(K40="","",VLOOKUP(K40,評価表!$B$3:$C$15,2))</f>
        <v>☆７</v>
      </c>
      <c r="M40" s="35">
        <v>9.43</v>
      </c>
      <c r="N40" s="6" t="str">
        <f>IF(M40="","",VLOOKUP(M40,評価表!$B$3:$C$15,2))</f>
        <v>☆７</v>
      </c>
      <c r="O40" s="35">
        <v>8.6199999999999992</v>
      </c>
      <c r="P40" s="6" t="str">
        <f>IF(O40="","",VLOOKUP(O40,評価表!$B$3:$C$15,2))</f>
        <v>☆８</v>
      </c>
      <c r="Q40" s="56">
        <f t="shared" si="0"/>
        <v>8.6199999999999992</v>
      </c>
      <c r="R40" s="51" t="str">
        <f>IF(Q40="","",VLOOKUP(Q40,評価表!$B$3:$C$15,2))</f>
        <v>☆８</v>
      </c>
      <c r="S40" s="4" t="str">
        <f t="shared" si="1"/>
        <v>かわじのぞみ</v>
      </c>
      <c r="T40" s="39" t="str">
        <f t="shared" si="2"/>
        <v>小5</v>
      </c>
    </row>
    <row r="41" spans="1:20" ht="12.75">
      <c r="A41" s="18">
        <v>2021</v>
      </c>
      <c r="B41" s="18"/>
      <c r="C41" s="18" t="s">
        <v>146</v>
      </c>
      <c r="D41" s="4" t="s">
        <v>226</v>
      </c>
      <c r="E41" s="3" t="s">
        <v>32</v>
      </c>
      <c r="F41" s="9" t="s">
        <v>33</v>
      </c>
      <c r="G41" s="35"/>
      <c r="H41" s="6" t="str">
        <f>IF(G41="","",VLOOKUP(G41,評価表!$B$3:$C$15,2))</f>
        <v/>
      </c>
      <c r="I41" s="35">
        <v>9.18</v>
      </c>
      <c r="J41" s="6" t="str">
        <f>IF(I41="","",VLOOKUP(I41,評価表!$B$3:$C$15,2))</f>
        <v>☆７</v>
      </c>
      <c r="K41" s="35">
        <v>9.2100000000000009</v>
      </c>
      <c r="L41" s="6" t="str">
        <f>IF(K41="","",VLOOKUP(K41,評価表!$B$3:$C$15,2))</f>
        <v>☆７</v>
      </c>
      <c r="M41" s="35">
        <v>8.9499999999999993</v>
      </c>
      <c r="N41" s="6" t="str">
        <f>IF(M41="","",VLOOKUP(M41,評価表!$B$3:$C$15,2))</f>
        <v>☆８</v>
      </c>
      <c r="O41" s="35">
        <v>8.64</v>
      </c>
      <c r="P41" s="6" t="str">
        <f>IF(O41="","",VLOOKUP(O41,評価表!$B$3:$C$15,2))</f>
        <v>☆８</v>
      </c>
      <c r="Q41" s="56">
        <f t="shared" si="0"/>
        <v>8.64</v>
      </c>
      <c r="R41" s="51" t="str">
        <f>IF(Q41="","",VLOOKUP(Q41,評価表!$B$3:$C$15,2))</f>
        <v>☆８</v>
      </c>
      <c r="S41" s="4" t="str">
        <f t="shared" si="1"/>
        <v>いでい　ともき</v>
      </c>
      <c r="T41" s="39" t="str">
        <f t="shared" si="2"/>
        <v>小4</v>
      </c>
    </row>
    <row r="42" spans="1:20" ht="12.75">
      <c r="A42" s="18">
        <v>2023</v>
      </c>
      <c r="B42" s="18"/>
      <c r="C42" s="3" t="s">
        <v>87</v>
      </c>
      <c r="D42" s="4" t="s">
        <v>1725</v>
      </c>
      <c r="E42" s="3" t="s">
        <v>29</v>
      </c>
      <c r="F42" s="9" t="s">
        <v>31</v>
      </c>
      <c r="G42" s="47"/>
      <c r="H42" s="48" t="str">
        <f>IF(G42="","",VLOOKUP(G42,評価表!$B$3:$C$15,2))</f>
        <v/>
      </c>
      <c r="I42" s="48"/>
      <c r="J42" s="48"/>
      <c r="K42" s="48"/>
      <c r="L42" s="48"/>
      <c r="M42" s="11"/>
      <c r="N42" s="49" t="str">
        <f>IF(M42="","",VLOOKUP(M42,評価表!$B$3:$C$15,2))</f>
        <v/>
      </c>
      <c r="O42" s="11">
        <v>8.64</v>
      </c>
      <c r="P42" s="49" t="str">
        <f>IF(O42="","",VLOOKUP(O42,評価表!$B$3:$C$15,2))</f>
        <v>☆８</v>
      </c>
      <c r="Q42" s="56">
        <f t="shared" si="0"/>
        <v>8.64</v>
      </c>
      <c r="R42" s="51" t="str">
        <f>IF(Q42="","",VLOOKUP(Q42,評価表!$B$3:$C$15,2))</f>
        <v>☆８</v>
      </c>
      <c r="S42" s="4" t="str">
        <f t="shared" si="1"/>
        <v>きさき　はると</v>
      </c>
      <c r="T42" s="39" t="str">
        <f t="shared" si="2"/>
        <v>小2</v>
      </c>
    </row>
    <row r="43" spans="1:20" ht="12.75">
      <c r="A43" s="18">
        <v>2023</v>
      </c>
      <c r="B43" s="18"/>
      <c r="C43" s="3" t="s">
        <v>87</v>
      </c>
      <c r="D43" s="4" t="s">
        <v>1766</v>
      </c>
      <c r="E43" s="3" t="s">
        <v>36</v>
      </c>
      <c r="F43" s="9" t="s">
        <v>30</v>
      </c>
      <c r="G43" s="47"/>
      <c r="H43" s="48" t="str">
        <f>IF(G43="","",VLOOKUP(G43,評価表!$B$3:$C$15,2))</f>
        <v/>
      </c>
      <c r="I43" s="48"/>
      <c r="J43" s="48"/>
      <c r="K43" s="48"/>
      <c r="L43" s="48"/>
      <c r="M43" s="11"/>
      <c r="N43" s="49"/>
      <c r="O43" s="11">
        <v>8.66</v>
      </c>
      <c r="P43" s="49"/>
      <c r="Q43" s="56">
        <f t="shared" si="0"/>
        <v>8.66</v>
      </c>
      <c r="R43" s="51" t="str">
        <f>IF(Q43="","",VLOOKUP(Q43,評価表!$B$3:$C$15,2))</f>
        <v>☆８</v>
      </c>
      <c r="S43" s="4" t="str">
        <f t="shared" si="1"/>
        <v>おおさわ　りいこ</v>
      </c>
      <c r="T43" s="39" t="str">
        <f t="shared" si="2"/>
        <v>小6</v>
      </c>
    </row>
    <row r="44" spans="1:20" ht="12.75">
      <c r="A44" s="18">
        <v>2021</v>
      </c>
      <c r="B44" s="18"/>
      <c r="C44" s="18" t="s">
        <v>143</v>
      </c>
      <c r="D44" s="4" t="s">
        <v>302</v>
      </c>
      <c r="E44" s="3" t="s">
        <v>37</v>
      </c>
      <c r="F44" s="9" t="s">
        <v>34</v>
      </c>
      <c r="G44" s="35"/>
      <c r="H44" s="6" t="str">
        <f>IF(G44="","",VLOOKUP(G44,評価表!$B$3:$C$15,2))</f>
        <v/>
      </c>
      <c r="I44" s="35">
        <v>8.69</v>
      </c>
      <c r="J44" s="6" t="str">
        <f>IF(I44="","",VLOOKUP(I44,評価表!$B$3:$C$15,2))</f>
        <v>☆８</v>
      </c>
      <c r="K44" s="35"/>
      <c r="L44" s="6" t="str">
        <f>IF(K44="","",VLOOKUP(K44,評価表!$B$3:$C$15,2))</f>
        <v/>
      </c>
      <c r="M44" s="35"/>
      <c r="N44" s="6" t="str">
        <f>IF(M44="","",VLOOKUP(M44,評価表!$B$3:$C$15,2))</f>
        <v/>
      </c>
      <c r="O44" s="35"/>
      <c r="P44" s="6" t="str">
        <f>IF(O44="","",VLOOKUP(O44,評価表!$B$3:$C$15,2))</f>
        <v/>
      </c>
      <c r="Q44" s="56">
        <f t="shared" si="0"/>
        <v>8.69</v>
      </c>
      <c r="R44" s="51" t="str">
        <f>IF(Q44="","",VLOOKUP(Q44,評価表!$B$3:$C$15,2))</f>
        <v>☆８</v>
      </c>
      <c r="S44" s="4" t="str">
        <f t="shared" si="1"/>
        <v>くらた　もなみ</v>
      </c>
      <c r="T44" s="39" t="str">
        <f t="shared" si="2"/>
        <v>小5</v>
      </c>
    </row>
    <row r="45" spans="1:20" ht="12.75">
      <c r="A45" s="18">
        <v>2023</v>
      </c>
      <c r="B45" s="4" t="s">
        <v>172</v>
      </c>
      <c r="C45" s="3" t="s">
        <v>145</v>
      </c>
      <c r="D45" s="4" t="s">
        <v>247</v>
      </c>
      <c r="E45" s="3" t="s">
        <v>32</v>
      </c>
      <c r="F45" s="9" t="s">
        <v>33</v>
      </c>
      <c r="G45" s="47"/>
      <c r="H45" s="48" t="str">
        <f>IF(G45="","",VLOOKUP(G45,評価表!$B$3:$C$15,2))</f>
        <v/>
      </c>
      <c r="I45" s="48"/>
      <c r="J45" s="48"/>
      <c r="K45" s="48"/>
      <c r="L45" s="48"/>
      <c r="M45" s="11">
        <v>8.69</v>
      </c>
      <c r="N45" s="49" t="str">
        <f>IF(M45="","",VLOOKUP(M45,評価表!$B$3:$C$15,2))</f>
        <v>☆８</v>
      </c>
      <c r="O45" s="11"/>
      <c r="P45" s="49" t="str">
        <f>IF(O45="","",VLOOKUP(O45,評価表!$B$3:$C$15,2))</f>
        <v/>
      </c>
      <c r="Q45" s="56">
        <f t="shared" si="0"/>
        <v>8.69</v>
      </c>
      <c r="R45" s="51" t="str">
        <f>IF(Q45="","",VLOOKUP(Q45,評価表!$B$3:$C$15,2))</f>
        <v>☆８</v>
      </c>
      <c r="S45" s="4" t="str">
        <f t="shared" si="1"/>
        <v>まつもと　ゆうま</v>
      </c>
      <c r="T45" s="39" t="str">
        <f t="shared" si="2"/>
        <v>小4</v>
      </c>
    </row>
    <row r="46" spans="1:20" ht="12.75">
      <c r="A46" s="18">
        <v>2023</v>
      </c>
      <c r="B46" s="18"/>
      <c r="C46" s="45" t="s">
        <v>1773</v>
      </c>
      <c r="D46" s="4" t="s">
        <v>1774</v>
      </c>
      <c r="E46" s="3" t="s">
        <v>29</v>
      </c>
      <c r="F46" s="9" t="s">
        <v>33</v>
      </c>
      <c r="G46" s="47"/>
      <c r="H46" s="48" t="str">
        <f>IF(G46="","",VLOOKUP(G46,評価表!$B$3:$C$15,2))</f>
        <v/>
      </c>
      <c r="I46" s="48"/>
      <c r="J46" s="48"/>
      <c r="K46" s="48"/>
      <c r="L46" s="48"/>
      <c r="M46" s="11"/>
      <c r="N46" s="49"/>
      <c r="O46" s="11">
        <v>8.6999999999999993</v>
      </c>
      <c r="P46" s="49"/>
      <c r="Q46" s="56">
        <f t="shared" si="0"/>
        <v>8.6999999999999993</v>
      </c>
      <c r="R46" s="51" t="str">
        <f>IF(Q46="","",VLOOKUP(Q46,評価表!$B$3:$C$15,2))</f>
        <v>☆８</v>
      </c>
      <c r="S46" s="4" t="str">
        <f t="shared" si="1"/>
        <v>みやはら　しん</v>
      </c>
      <c r="T46" s="39" t="str">
        <f t="shared" si="2"/>
        <v>小4</v>
      </c>
    </row>
    <row r="47" spans="1:20" ht="12.75">
      <c r="A47" s="18">
        <v>2021</v>
      </c>
      <c r="B47" s="18"/>
      <c r="C47" s="18" t="s">
        <v>146</v>
      </c>
      <c r="D47" s="4" t="s">
        <v>1693</v>
      </c>
      <c r="E47" s="8" t="s">
        <v>36</v>
      </c>
      <c r="F47" s="9" t="s">
        <v>35</v>
      </c>
      <c r="G47" s="35"/>
      <c r="H47" s="6" t="str">
        <f>IF(G47="","",VLOOKUP(G47,評価表!$B$3:$C$15,2))</f>
        <v/>
      </c>
      <c r="I47" s="35"/>
      <c r="J47" s="6" t="str">
        <f>IF(I47="","",VLOOKUP(I47,評価表!$B$3:$C$15,2))</f>
        <v/>
      </c>
      <c r="K47" s="35">
        <v>8.99</v>
      </c>
      <c r="L47" s="6" t="str">
        <f>IF(K47="","",VLOOKUP(K47,評価表!$B$3:$C$15,2))</f>
        <v>☆８</v>
      </c>
      <c r="M47" s="35">
        <v>8.7200000000000006</v>
      </c>
      <c r="N47" s="6" t="str">
        <f>IF(M47="","",VLOOKUP(M47,評価表!$B$3:$C$15,2))</f>
        <v>☆８</v>
      </c>
      <c r="O47" s="35"/>
      <c r="P47" s="6" t="str">
        <f>IF(O47="","",VLOOKUP(O47,評価表!$B$3:$C$15,2))</f>
        <v/>
      </c>
      <c r="Q47" s="56">
        <f t="shared" si="0"/>
        <v>8.7200000000000006</v>
      </c>
      <c r="R47" s="51" t="str">
        <f>IF(Q47="","",VLOOKUP(Q47,評価表!$B$3:$C$15,2))</f>
        <v>☆８</v>
      </c>
      <c r="S47" s="4" t="str">
        <f t="shared" si="1"/>
        <v>おさかべ  みはな</v>
      </c>
      <c r="T47" s="39" t="str">
        <f t="shared" si="2"/>
        <v>小3</v>
      </c>
    </row>
    <row r="48" spans="1:20" ht="12.75">
      <c r="A48" s="18">
        <v>2022</v>
      </c>
      <c r="B48" s="3" t="s">
        <v>1752</v>
      </c>
      <c r="C48" s="3" t="s">
        <v>150</v>
      </c>
      <c r="D48" s="4" t="s">
        <v>1753</v>
      </c>
      <c r="E48" s="3" t="s">
        <v>32</v>
      </c>
      <c r="F48" s="9" t="s">
        <v>30</v>
      </c>
      <c r="G48" s="47"/>
      <c r="H48" s="48" t="str">
        <f>IF(G48="","",VLOOKUP(G48,評価表!$B$3:$C$15,2))</f>
        <v/>
      </c>
      <c r="I48" s="11">
        <v>8.73</v>
      </c>
      <c r="J48" s="49" t="str">
        <f>IF(I48="","",VLOOKUP(I48,評価表!$B$3:$C$15,2))</f>
        <v>☆８</v>
      </c>
      <c r="K48" s="11"/>
      <c r="L48" s="49" t="str">
        <f>IF(K48="","",VLOOKUP(K48,評価表!$B$3:$C$15,2))</f>
        <v/>
      </c>
      <c r="M48" s="11"/>
      <c r="N48" s="49" t="str">
        <f>IF(M48="","",VLOOKUP(M48,評価表!$B$3:$C$15,2))</f>
        <v/>
      </c>
      <c r="O48" s="11"/>
      <c r="P48" s="49" t="str">
        <f>IF(O48="","",VLOOKUP(O48,評価表!$B$3:$C$15,2))</f>
        <v/>
      </c>
      <c r="Q48" s="56">
        <f t="shared" si="0"/>
        <v>8.73</v>
      </c>
      <c r="R48" s="51" t="str">
        <f>IF(Q48="","",VLOOKUP(Q48,評価表!$B$3:$C$15,2))</f>
        <v>☆８</v>
      </c>
      <c r="S48" s="4" t="str">
        <f t="shared" si="1"/>
        <v>たむら　ゆい</v>
      </c>
      <c r="T48" s="39" t="str">
        <f t="shared" si="2"/>
        <v>小6</v>
      </c>
    </row>
    <row r="49" spans="1:20" ht="12.75">
      <c r="A49" s="18">
        <v>2021</v>
      </c>
      <c r="B49" s="18"/>
      <c r="C49" s="18" t="s">
        <v>143</v>
      </c>
      <c r="D49" s="4" t="s">
        <v>222</v>
      </c>
      <c r="E49" s="3" t="s">
        <v>32</v>
      </c>
      <c r="F49" s="9" t="s">
        <v>31</v>
      </c>
      <c r="G49" s="35">
        <v>8.99</v>
      </c>
      <c r="H49" s="6" t="str">
        <f>IF(G49="","",VLOOKUP(G49,評価表!$B$3:$C$15,2))</f>
        <v>☆８</v>
      </c>
      <c r="I49" s="35">
        <v>8.82</v>
      </c>
      <c r="J49" s="6" t="str">
        <f>IF(I49="","",VLOOKUP(I49,評価表!$B$3:$C$15,2))</f>
        <v>☆８</v>
      </c>
      <c r="K49" s="35">
        <v>9</v>
      </c>
      <c r="L49" s="6" t="str">
        <f>IF(K49="","",VLOOKUP(K49,評価表!$B$3:$C$15,2))</f>
        <v>☆７</v>
      </c>
      <c r="M49" s="35">
        <v>8.74</v>
      </c>
      <c r="N49" s="6" t="str">
        <f>IF(M49="","",VLOOKUP(M49,評価表!$B$3:$C$15,2))</f>
        <v>☆８</v>
      </c>
      <c r="O49" s="35"/>
      <c r="P49" s="6" t="str">
        <f>IF(O49="","",VLOOKUP(O49,評価表!$B$3:$C$15,2))</f>
        <v/>
      </c>
      <c r="Q49" s="56">
        <f t="shared" si="0"/>
        <v>8.74</v>
      </c>
      <c r="R49" s="51" t="str">
        <f>IF(Q49="","",VLOOKUP(Q49,評価表!$B$3:$C$15,2))</f>
        <v>☆８</v>
      </c>
      <c r="S49" s="4" t="str">
        <f t="shared" si="1"/>
        <v>いくたえいじ</v>
      </c>
      <c r="T49" s="39" t="str">
        <f t="shared" si="2"/>
        <v>小2</v>
      </c>
    </row>
    <row r="50" spans="1:20" ht="12.75">
      <c r="A50" s="18">
        <v>2022</v>
      </c>
      <c r="B50" s="4" t="s">
        <v>165</v>
      </c>
      <c r="C50" s="3" t="s">
        <v>145</v>
      </c>
      <c r="D50" s="4" t="s">
        <v>202</v>
      </c>
      <c r="E50" s="3" t="s">
        <v>29</v>
      </c>
      <c r="F50" s="9" t="s">
        <v>33</v>
      </c>
      <c r="G50" s="47"/>
      <c r="H50" s="48" t="str">
        <f>IF(G50="","",VLOOKUP(G50,評価表!$B$3:$C$15,2))</f>
        <v/>
      </c>
      <c r="I50" s="11"/>
      <c r="J50" s="49" t="str">
        <f>IF(I50="","",VLOOKUP(I50,評価表!$B$3:$C$15,2))</f>
        <v/>
      </c>
      <c r="K50" s="11"/>
      <c r="L50" s="49" t="str">
        <f>IF(K50="","",VLOOKUP(K50,評価表!$B$3:$C$15,2))</f>
        <v/>
      </c>
      <c r="M50" s="11"/>
      <c r="N50" s="49" t="str">
        <f>IF(M50="","",VLOOKUP(M50,評価表!$B$3:$C$15,2))</f>
        <v/>
      </c>
      <c r="O50" s="11">
        <v>8.75</v>
      </c>
      <c r="P50" s="49" t="str">
        <f>IF(O50="","",VLOOKUP(O50,評価表!$B$3:$C$15,2))</f>
        <v>☆８</v>
      </c>
      <c r="Q50" s="56">
        <f t="shared" si="0"/>
        <v>8.75</v>
      </c>
      <c r="R50" s="51" t="str">
        <f>IF(Q50="","",VLOOKUP(Q50,評価表!$B$3:$C$15,2))</f>
        <v>☆８</v>
      </c>
      <c r="S50" s="4" t="str">
        <f t="shared" si="1"/>
        <v>はまだしゅう</v>
      </c>
      <c r="T50" s="39" t="str">
        <f t="shared" si="2"/>
        <v>小4</v>
      </c>
    </row>
    <row r="51" spans="1:20" ht="12.75">
      <c r="A51" s="18">
        <v>2022</v>
      </c>
      <c r="B51" s="18"/>
      <c r="C51" s="3" t="s">
        <v>87</v>
      </c>
      <c r="D51" s="4" t="s">
        <v>1726</v>
      </c>
      <c r="E51" s="3" t="s">
        <v>29</v>
      </c>
      <c r="F51" s="9" t="s">
        <v>33</v>
      </c>
      <c r="G51" s="47"/>
      <c r="H51" s="48" t="str">
        <f>IF(G51="","",VLOOKUP(G51,評価表!$B$3:$C$15,2))</f>
        <v/>
      </c>
      <c r="I51" s="11">
        <v>8.75</v>
      </c>
      <c r="J51" s="49" t="str">
        <f>IF(I51="","",VLOOKUP(I51,評価表!$B$3:$C$15,2))</f>
        <v>☆８</v>
      </c>
      <c r="K51" s="11"/>
      <c r="L51" s="49" t="str">
        <f>IF(K51="","",VLOOKUP(K51,評価表!$B$3:$C$15,2))</f>
        <v/>
      </c>
      <c r="M51" s="11"/>
      <c r="N51" s="49" t="str">
        <f>IF(M51="","",VLOOKUP(M51,評価表!$B$3:$C$15,2))</f>
        <v/>
      </c>
      <c r="O51" s="11"/>
      <c r="P51" s="49" t="str">
        <f>IF(O51="","",VLOOKUP(O51,評価表!$B$3:$C$15,2))</f>
        <v/>
      </c>
      <c r="Q51" s="56">
        <f t="shared" si="0"/>
        <v>8.75</v>
      </c>
      <c r="R51" s="51" t="str">
        <f>IF(Q51="","",VLOOKUP(Q51,評価表!$B$3:$C$15,2))</f>
        <v>☆８</v>
      </c>
      <c r="S51" s="4" t="str">
        <f t="shared" si="1"/>
        <v>かわぐち　そうま</v>
      </c>
      <c r="T51" s="39" t="str">
        <f t="shared" si="2"/>
        <v>小4</v>
      </c>
    </row>
    <row r="52" spans="1:20" ht="12.75">
      <c r="A52" s="18">
        <v>2023</v>
      </c>
      <c r="B52" s="18"/>
      <c r="C52" s="18" t="s">
        <v>143</v>
      </c>
      <c r="D52" s="4" t="s">
        <v>1476</v>
      </c>
      <c r="E52" s="3" t="s">
        <v>29</v>
      </c>
      <c r="F52" s="9" t="s">
        <v>31</v>
      </c>
      <c r="G52" s="47"/>
      <c r="H52" s="48" t="str">
        <f>IF(G52="","",VLOOKUP(G52,評価表!$B$3:$C$15,2))</f>
        <v/>
      </c>
      <c r="I52" s="48"/>
      <c r="J52" s="48"/>
      <c r="K52" s="48"/>
      <c r="L52" s="48"/>
      <c r="M52" s="11">
        <v>8.99</v>
      </c>
      <c r="N52" s="49"/>
      <c r="O52" s="11">
        <v>8.77</v>
      </c>
      <c r="P52" s="49"/>
      <c r="Q52" s="56">
        <f t="shared" si="0"/>
        <v>8.77</v>
      </c>
      <c r="R52" s="51" t="str">
        <f>IF(Q52="","",VLOOKUP(Q52,評価表!$B$3:$C$15,2))</f>
        <v>☆８</v>
      </c>
      <c r="S52" s="4" t="str">
        <f t="shared" si="1"/>
        <v>いとう　はるき</v>
      </c>
      <c r="T52" s="39" t="str">
        <f t="shared" si="2"/>
        <v>小2</v>
      </c>
    </row>
    <row r="53" spans="1:20" ht="12.75">
      <c r="A53" s="18">
        <v>2023</v>
      </c>
      <c r="B53" s="4" t="s">
        <v>1739</v>
      </c>
      <c r="C53" s="45" t="s">
        <v>142</v>
      </c>
      <c r="D53" s="4" t="s">
        <v>1768</v>
      </c>
      <c r="E53" s="3" t="s">
        <v>32</v>
      </c>
      <c r="F53" s="9" t="s">
        <v>31</v>
      </c>
      <c r="G53" s="47"/>
      <c r="H53" s="48" t="str">
        <f>IF(G53="","",VLOOKUP(G53,評価表!$B$3:$C$15,2))</f>
        <v/>
      </c>
      <c r="I53" s="48"/>
      <c r="J53" s="48"/>
      <c r="K53" s="48"/>
      <c r="L53" s="48"/>
      <c r="M53" s="11">
        <v>9.0299999999999994</v>
      </c>
      <c r="N53" s="49" t="str">
        <f>IF(M53="","",VLOOKUP(M53,評価表!$B$3:$C$15,2))</f>
        <v>☆７</v>
      </c>
      <c r="O53" s="11">
        <v>8.77</v>
      </c>
      <c r="P53" s="49" t="str">
        <f>IF(O53="","",VLOOKUP(O53,評価表!$B$3:$C$15,2))</f>
        <v>☆８</v>
      </c>
      <c r="Q53" s="56">
        <f t="shared" si="0"/>
        <v>8.77</v>
      </c>
      <c r="R53" s="51" t="str">
        <f>IF(Q53="","",VLOOKUP(Q53,評価表!$B$3:$C$15,2))</f>
        <v>☆８</v>
      </c>
      <c r="S53" s="4" t="str">
        <f t="shared" si="1"/>
        <v>きし　とうき</v>
      </c>
      <c r="T53" s="39" t="str">
        <f t="shared" si="2"/>
        <v>小2</v>
      </c>
    </row>
    <row r="54" spans="1:20" ht="12.75">
      <c r="A54" s="18">
        <v>2020</v>
      </c>
      <c r="B54" s="4" t="s">
        <v>85</v>
      </c>
      <c r="C54" s="18" t="s">
        <v>146</v>
      </c>
      <c r="D54" s="4" t="s">
        <v>844</v>
      </c>
      <c r="E54" s="18" t="s">
        <v>89</v>
      </c>
      <c r="F54" s="18" t="s">
        <v>30</v>
      </c>
      <c r="G54" s="11"/>
      <c r="H54" s="6" t="str">
        <f>IF(G54="","",VLOOKUP(G54,評価表!$B$3:$C$15,2))</f>
        <v/>
      </c>
      <c r="I54" s="11"/>
      <c r="J54" s="6" t="str">
        <f>IF(I54="","",VLOOKUP(I54,評価表!$B$3:$C$15,2))</f>
        <v/>
      </c>
      <c r="K54" s="11"/>
      <c r="L54" s="6" t="str">
        <f>IF(K54="","",VLOOKUP(K54,評価表!$B$3:$C$15,2))</f>
        <v/>
      </c>
      <c r="M54" s="11">
        <v>8.82</v>
      </c>
      <c r="N54" s="6" t="str">
        <f>IF(M54="","",VLOOKUP(M54,評価表!$B$3:$C$15,2))</f>
        <v>☆８</v>
      </c>
      <c r="O54" s="11"/>
      <c r="P54" s="6" t="str">
        <f>IF(O54="","",VLOOKUP(O54,評価表!$B$3:$C$15,2))</f>
        <v/>
      </c>
      <c r="Q54" s="56">
        <f t="shared" si="0"/>
        <v>8.82</v>
      </c>
      <c r="R54" s="51" t="str">
        <f>IF(Q54="","",VLOOKUP(Q54,評価表!$B$3:$C$15,2))</f>
        <v>☆８</v>
      </c>
      <c r="S54" s="4" t="str">
        <f t="shared" si="1"/>
        <v>ときざわ　たくみ</v>
      </c>
      <c r="T54" s="39" t="str">
        <f t="shared" si="2"/>
        <v>小6</v>
      </c>
    </row>
    <row r="55" spans="1:20" ht="12.75">
      <c r="A55" s="18">
        <v>2022</v>
      </c>
      <c r="B55" s="4" t="s">
        <v>172</v>
      </c>
      <c r="C55" s="3" t="s">
        <v>145</v>
      </c>
      <c r="D55" s="4" t="s">
        <v>247</v>
      </c>
      <c r="E55" s="3" t="s">
        <v>32</v>
      </c>
      <c r="F55" s="9" t="s">
        <v>35</v>
      </c>
      <c r="G55" s="47"/>
      <c r="H55" s="48" t="str">
        <f>IF(G55="","",VLOOKUP(G55,評価表!$B$3:$C$15,2))</f>
        <v/>
      </c>
      <c r="I55" s="11"/>
      <c r="J55" s="49" t="str">
        <f>IF(I55="","",VLOOKUP(I55,評価表!$B$3:$C$15,2))</f>
        <v/>
      </c>
      <c r="K55" s="11">
        <v>8.84</v>
      </c>
      <c r="L55" s="49" t="str">
        <f>IF(K55="","",VLOOKUP(K55,評価表!$B$3:$C$15,2))</f>
        <v>☆８</v>
      </c>
      <c r="M55" s="11"/>
      <c r="N55" s="49" t="str">
        <f>IF(M55="","",VLOOKUP(M55,評価表!$B$3:$C$15,2))</f>
        <v/>
      </c>
      <c r="O55" s="11"/>
      <c r="P55" s="49" t="str">
        <f>IF(O55="","",VLOOKUP(O55,評価表!$B$3:$C$15,2))</f>
        <v/>
      </c>
      <c r="Q55" s="56">
        <f t="shared" si="0"/>
        <v>8.84</v>
      </c>
      <c r="R55" s="51" t="str">
        <f>IF(Q55="","",VLOOKUP(Q55,評価表!$B$3:$C$15,2))</f>
        <v>☆８</v>
      </c>
      <c r="S55" s="4" t="str">
        <f t="shared" si="1"/>
        <v>まつもと　ゆうま</v>
      </c>
      <c r="T55" s="39" t="str">
        <f t="shared" si="2"/>
        <v>小3</v>
      </c>
    </row>
    <row r="56" spans="1:20" ht="12.75">
      <c r="A56" s="18">
        <v>2023</v>
      </c>
      <c r="B56" s="18"/>
      <c r="C56" s="3" t="s">
        <v>87</v>
      </c>
      <c r="D56" s="4" t="s">
        <v>1758</v>
      </c>
      <c r="E56" s="3" t="s">
        <v>29</v>
      </c>
      <c r="F56" s="9" t="s">
        <v>33</v>
      </c>
      <c r="G56" s="47"/>
      <c r="H56" s="48" t="str">
        <f>IF(G56="","",VLOOKUP(G56,評価表!$B$3:$C$15,2))</f>
        <v/>
      </c>
      <c r="I56" s="48"/>
      <c r="J56" s="48"/>
      <c r="K56" s="48"/>
      <c r="L56" s="48"/>
      <c r="M56" s="11"/>
      <c r="N56" s="49"/>
      <c r="O56" s="11">
        <v>8.85</v>
      </c>
      <c r="P56" s="49"/>
      <c r="Q56" s="56">
        <f t="shared" si="0"/>
        <v>8.85</v>
      </c>
      <c r="R56" s="51" t="str">
        <f>IF(Q56="","",VLOOKUP(Q56,評価表!$B$3:$C$15,2))</f>
        <v>☆８</v>
      </c>
      <c r="S56" s="4" t="str">
        <f t="shared" si="1"/>
        <v>おおさわ　じんたろう</v>
      </c>
      <c r="T56" s="39" t="str">
        <f t="shared" si="2"/>
        <v>小4</v>
      </c>
    </row>
    <row r="57" spans="1:20" ht="12.75">
      <c r="A57" s="18">
        <v>2021</v>
      </c>
      <c r="B57" s="18" t="s">
        <v>126</v>
      </c>
      <c r="C57" s="18" t="s">
        <v>145</v>
      </c>
      <c r="D57" s="4" t="s">
        <v>930</v>
      </c>
      <c r="E57" s="3" t="s">
        <v>29</v>
      </c>
      <c r="F57" s="9" t="s">
        <v>35</v>
      </c>
      <c r="G57" s="35"/>
      <c r="H57" s="6" t="str">
        <f>IF(G57="","",VLOOKUP(G57,評価表!$B$3:$C$15,2))</f>
        <v/>
      </c>
      <c r="I57" s="35"/>
      <c r="J57" s="6" t="str">
        <f>IF(I57="","",VLOOKUP(I57,評価表!$B$3:$C$15,2))</f>
        <v/>
      </c>
      <c r="K57" s="35"/>
      <c r="L57" s="6" t="str">
        <f>IF(K57="","",VLOOKUP(K57,評価表!$B$3:$C$15,2))</f>
        <v/>
      </c>
      <c r="M57" s="35"/>
      <c r="N57" s="6" t="str">
        <f>IF(M57="","",VLOOKUP(M57,評価表!$B$3:$C$15,2))</f>
        <v/>
      </c>
      <c r="O57" s="35">
        <v>8.85</v>
      </c>
      <c r="P57" s="6" t="str">
        <f>IF(O57="","",VLOOKUP(O57,評価表!$B$3:$C$15,2))</f>
        <v>☆８</v>
      </c>
      <c r="Q57" s="56">
        <f t="shared" si="0"/>
        <v>8.85</v>
      </c>
      <c r="R57" s="51" t="str">
        <f>IF(Q57="","",VLOOKUP(Q57,評価表!$B$3:$C$15,2))</f>
        <v>☆８</v>
      </c>
      <c r="S57" s="4" t="str">
        <f t="shared" si="1"/>
        <v>あんどう　あらた</v>
      </c>
      <c r="T57" s="39" t="str">
        <f t="shared" si="2"/>
        <v>小3</v>
      </c>
    </row>
    <row r="58" spans="1:20" ht="12.75">
      <c r="A58" s="18">
        <v>2021</v>
      </c>
      <c r="B58" s="18"/>
      <c r="C58" s="18" t="s">
        <v>143</v>
      </c>
      <c r="D58" s="4" t="s">
        <v>256</v>
      </c>
      <c r="E58" s="3" t="s">
        <v>1717</v>
      </c>
      <c r="F58" s="9" t="s">
        <v>33</v>
      </c>
      <c r="G58" s="35"/>
      <c r="H58" s="6" t="str">
        <f>IF(G58="","",VLOOKUP(G58,[1]評価表!$B$2:$C$14,2))</f>
        <v/>
      </c>
      <c r="I58" s="35"/>
      <c r="J58" s="6" t="str">
        <f>IF(I58="","",VLOOKUP(I58,[1]評価表!$B$2:$C$14,2))</f>
        <v/>
      </c>
      <c r="K58" s="35"/>
      <c r="L58" s="6" t="str">
        <f>IF(K58="","",VLOOKUP(K58,[1]評価表!$B$2:$C$14,2))</f>
        <v/>
      </c>
      <c r="M58" s="46"/>
      <c r="N58" s="6" t="str">
        <f>IF(M58="","",VLOOKUP(M58,[1]評価表!$B$2:$C$14,2))</f>
        <v/>
      </c>
      <c r="O58" s="35">
        <v>8.85</v>
      </c>
      <c r="P58" s="6" t="str">
        <f>IF(O58="","",VLOOKUP(O58,評価表!$B$3:$C$15,2))</f>
        <v>☆８</v>
      </c>
      <c r="Q58" s="56">
        <f t="shared" si="0"/>
        <v>8.85</v>
      </c>
      <c r="R58" s="51" t="str">
        <f>IF(Q58="","",VLOOKUP(Q58,評価表!$B$3:$C$15,2))</f>
        <v>☆８</v>
      </c>
      <c r="S58" s="4" t="str">
        <f t="shared" si="1"/>
        <v>たなべしゅうや</v>
      </c>
      <c r="T58" s="39" t="str">
        <f t="shared" si="2"/>
        <v>小4</v>
      </c>
    </row>
    <row r="59" spans="1:20" ht="12.75">
      <c r="A59" s="18">
        <v>2023</v>
      </c>
      <c r="B59" s="4" t="s">
        <v>179</v>
      </c>
      <c r="C59" s="3" t="s">
        <v>142</v>
      </c>
      <c r="D59" s="4" t="s">
        <v>259</v>
      </c>
      <c r="E59" s="3" t="s">
        <v>32</v>
      </c>
      <c r="F59" s="9" t="s">
        <v>34</v>
      </c>
      <c r="G59" s="47"/>
      <c r="H59" s="48" t="str">
        <f>IF(G59="","",VLOOKUP(G59,評価表!$B$3:$C$15,2))</f>
        <v/>
      </c>
      <c r="I59" s="48"/>
      <c r="J59" s="48"/>
      <c r="K59" s="48"/>
      <c r="L59" s="48"/>
      <c r="M59" s="11">
        <v>8.94</v>
      </c>
      <c r="N59" s="49" t="str">
        <f>IF(M59="","",VLOOKUP(M59,評価表!$B$3:$C$15,2))</f>
        <v>☆８</v>
      </c>
      <c r="O59" s="11">
        <v>8.86</v>
      </c>
      <c r="P59" s="49" t="str">
        <f>IF(O59="","",VLOOKUP(O59,評価表!$B$3:$C$15,2))</f>
        <v>☆８</v>
      </c>
      <c r="Q59" s="56">
        <f t="shared" si="0"/>
        <v>8.86</v>
      </c>
      <c r="R59" s="51" t="str">
        <f>IF(Q59="","",VLOOKUP(Q59,評価表!$B$3:$C$15,2))</f>
        <v>☆８</v>
      </c>
      <c r="S59" s="4" t="str">
        <f t="shared" si="1"/>
        <v>たなかそうご</v>
      </c>
      <c r="T59" s="39" t="str">
        <f t="shared" si="2"/>
        <v>小5</v>
      </c>
    </row>
    <row r="60" spans="1:20" ht="12.75">
      <c r="A60" s="18">
        <v>2021</v>
      </c>
      <c r="B60" s="18"/>
      <c r="C60" s="18" t="s">
        <v>146</v>
      </c>
      <c r="D60" s="4" t="s">
        <v>193</v>
      </c>
      <c r="E60" s="45" t="s">
        <v>36</v>
      </c>
      <c r="F60" s="9" t="s">
        <v>35</v>
      </c>
      <c r="G60" s="35">
        <v>9.23</v>
      </c>
      <c r="H60" s="6" t="str">
        <f>IF(G60="","",VLOOKUP(G60,評価表!$B$3:$C$15,2))</f>
        <v>☆７</v>
      </c>
      <c r="I60" s="35">
        <v>9.5399999999999991</v>
      </c>
      <c r="J60" s="6" t="str">
        <f>IF(I60="","",VLOOKUP(I60,評価表!$B$3:$C$15,2))</f>
        <v>☆６</v>
      </c>
      <c r="K60" s="35">
        <v>9.68</v>
      </c>
      <c r="L60" s="6" t="str">
        <f>IF(K60="","",VLOOKUP(K60,評価表!$B$3:$C$15,2))</f>
        <v>☆６</v>
      </c>
      <c r="M60" s="35">
        <v>9.39</v>
      </c>
      <c r="N60" s="6" t="str">
        <f>IF(M60="","",VLOOKUP(M60,評価表!$B$3:$C$15,2))</f>
        <v>☆７</v>
      </c>
      <c r="O60" s="35">
        <v>8.8699999999999992</v>
      </c>
      <c r="P60" s="6" t="str">
        <f>IF(O60="","",VLOOKUP(O60,評価表!$B$3:$C$15,2))</f>
        <v>☆８</v>
      </c>
      <c r="Q60" s="56">
        <f t="shared" si="0"/>
        <v>8.8699999999999992</v>
      </c>
      <c r="R60" s="51" t="str">
        <f>IF(Q60="","",VLOOKUP(Q60,評価表!$B$3:$C$15,2))</f>
        <v>☆８</v>
      </c>
      <c r="S60" s="4" t="str">
        <f t="shared" si="1"/>
        <v>とみなが　みおり</v>
      </c>
      <c r="T60" s="39" t="str">
        <f t="shared" si="2"/>
        <v>小3</v>
      </c>
    </row>
    <row r="61" spans="1:20" ht="12.75">
      <c r="A61" s="18">
        <v>2019</v>
      </c>
      <c r="B61" s="4" t="s">
        <v>1662</v>
      </c>
      <c r="C61" s="4" t="s">
        <v>52</v>
      </c>
      <c r="D61" s="4" t="s">
        <v>1663</v>
      </c>
      <c r="E61" s="18" t="s">
        <v>88</v>
      </c>
      <c r="F61" s="18" t="s">
        <v>33</v>
      </c>
      <c r="G61" s="40"/>
      <c r="H61" s="40"/>
      <c r="I61" s="40"/>
      <c r="J61" s="40"/>
      <c r="K61" s="7"/>
      <c r="L61" s="6" t="str">
        <f>IF(K61="","",VLOOKUP(K61,[2]評価表!$B$2:$C$14,2))</f>
        <v/>
      </c>
      <c r="M61" s="7">
        <v>9.23</v>
      </c>
      <c r="N61" s="6" t="str">
        <f>IF(M61="","",VLOOKUP(M61,[2]評価表!$B$2:$C$14,2))</f>
        <v>☆７</v>
      </c>
      <c r="O61" s="7">
        <v>8.8800000000000008</v>
      </c>
      <c r="P61" s="6" t="str">
        <f>IF(O61="","",VLOOKUP(O61,[2]評価表!$B$2:$C$14,2))</f>
        <v>☆８</v>
      </c>
      <c r="Q61" s="56">
        <f t="shared" si="0"/>
        <v>8.8800000000000008</v>
      </c>
      <c r="R61" s="51" t="str">
        <f>IF(Q61="","",VLOOKUP(Q61,評価表!$B$3:$C$15,2))</f>
        <v>☆８</v>
      </c>
      <c r="S61" s="4" t="str">
        <f t="shared" si="1"/>
        <v>さかもと　ちおり</v>
      </c>
      <c r="T61" s="39" t="str">
        <f t="shared" si="2"/>
        <v>小4</v>
      </c>
    </row>
    <row r="62" spans="1:20" ht="12.75">
      <c r="A62" s="18">
        <v>2023</v>
      </c>
      <c r="B62" s="4" t="s">
        <v>178</v>
      </c>
      <c r="C62" s="3" t="s">
        <v>142</v>
      </c>
      <c r="D62" s="4" t="s">
        <v>301</v>
      </c>
      <c r="E62" s="3" t="s">
        <v>32</v>
      </c>
      <c r="F62" s="9" t="s">
        <v>31</v>
      </c>
      <c r="G62" s="47"/>
      <c r="H62" s="48" t="str">
        <f>IF(G62="","",VLOOKUP(G62,評価表!$B$3:$C$15,2))</f>
        <v/>
      </c>
      <c r="I62" s="48"/>
      <c r="J62" s="48"/>
      <c r="K62" s="48"/>
      <c r="L62" s="48"/>
      <c r="M62" s="11">
        <v>9.27</v>
      </c>
      <c r="N62" s="49" t="str">
        <f>IF(M62="","",VLOOKUP(M62,評価表!$B$3:$C$15,2))</f>
        <v>☆７</v>
      </c>
      <c r="O62" s="11">
        <v>8.89</v>
      </c>
      <c r="P62" s="49" t="str">
        <f>IF(O62="","",VLOOKUP(O62,評価表!$B$3:$C$15,2))</f>
        <v>☆８</v>
      </c>
      <c r="Q62" s="56">
        <f t="shared" si="0"/>
        <v>8.89</v>
      </c>
      <c r="R62" s="51" t="str">
        <f>IF(Q62="","",VLOOKUP(Q62,評価表!$B$3:$C$15,2))</f>
        <v>☆８</v>
      </c>
      <c r="S62" s="4" t="str">
        <f t="shared" si="1"/>
        <v>かわぐち こうき</v>
      </c>
      <c r="T62" s="39" t="str">
        <f t="shared" si="2"/>
        <v>小2</v>
      </c>
    </row>
    <row r="63" spans="1:20" ht="12.75">
      <c r="A63" s="18">
        <v>2021</v>
      </c>
      <c r="B63" s="18"/>
      <c r="C63" s="18" t="s">
        <v>144</v>
      </c>
      <c r="D63" s="4" t="s">
        <v>1670</v>
      </c>
      <c r="E63" s="3" t="s">
        <v>29</v>
      </c>
      <c r="F63" s="9" t="s">
        <v>33</v>
      </c>
      <c r="G63" s="35">
        <v>9.1300000000000008</v>
      </c>
      <c r="H63" s="6" t="str">
        <f>IF(G63="","",VLOOKUP(G63,評価表!$B$3:$C$15,2))</f>
        <v>☆７</v>
      </c>
      <c r="I63" s="35"/>
      <c r="J63" s="6" t="str">
        <f>IF(I63="","",VLOOKUP(I63,評価表!$B$3:$C$15,2))</f>
        <v/>
      </c>
      <c r="K63" s="35">
        <v>8.93</v>
      </c>
      <c r="L63" s="6" t="str">
        <f>IF(K63="","",VLOOKUP(K63,評価表!$B$3:$C$15,2))</f>
        <v>☆８</v>
      </c>
      <c r="M63" s="35">
        <v>8.9</v>
      </c>
      <c r="N63" s="6" t="str">
        <f>IF(M63="","",VLOOKUP(M63,評価表!$B$3:$C$15,2))</f>
        <v>☆８</v>
      </c>
      <c r="O63" s="35"/>
      <c r="P63" s="6" t="str">
        <f>IF(O63="","",VLOOKUP(O63,評価表!$B$3:$C$15,2))</f>
        <v/>
      </c>
      <c r="Q63" s="56">
        <f t="shared" si="0"/>
        <v>8.9</v>
      </c>
      <c r="R63" s="51" t="str">
        <f>IF(Q63="","",VLOOKUP(Q63,評価表!$B$3:$C$15,2))</f>
        <v>☆８</v>
      </c>
      <c r="S63" s="4" t="str">
        <f t="shared" si="1"/>
        <v>もり  ゆうと</v>
      </c>
      <c r="T63" s="39" t="str">
        <f t="shared" si="2"/>
        <v>小4</v>
      </c>
    </row>
    <row r="64" spans="1:20" ht="12.75">
      <c r="A64" s="18">
        <v>2022</v>
      </c>
      <c r="B64" s="18"/>
      <c r="C64" s="4" t="s">
        <v>56</v>
      </c>
      <c r="D64" s="4" t="s">
        <v>799</v>
      </c>
      <c r="E64" s="3" t="s">
        <v>29</v>
      </c>
      <c r="F64" s="9" t="s">
        <v>30</v>
      </c>
      <c r="G64" s="47"/>
      <c r="H64" s="48" t="str">
        <f>IF(G64="","",VLOOKUP(G64,評価表!$B$3:$C$15,2))</f>
        <v/>
      </c>
      <c r="I64" s="11"/>
      <c r="J64" s="49" t="str">
        <f>IF(I64="","",VLOOKUP(I64,評価表!$B$3:$C$15,2))</f>
        <v/>
      </c>
      <c r="K64" s="11"/>
      <c r="L64" s="49" t="str">
        <f>IF(K64="","",VLOOKUP(K64,評価表!$B$3:$C$15,2))</f>
        <v/>
      </c>
      <c r="M64" s="11"/>
      <c r="N64" s="49" t="str">
        <f>IF(M64="","",VLOOKUP(M64,評価表!$B$3:$C$15,2))</f>
        <v/>
      </c>
      <c r="O64" s="11">
        <v>8.9</v>
      </c>
      <c r="P64" s="49" t="str">
        <f>IF(O64="","",VLOOKUP(O64,評価表!$B$3:$C$15,2))</f>
        <v>☆８</v>
      </c>
      <c r="Q64" s="56">
        <f t="shared" si="0"/>
        <v>8.9</v>
      </c>
      <c r="R64" s="51" t="str">
        <f>IF(Q64="","",VLOOKUP(Q64,評価表!$B$3:$C$15,2))</f>
        <v>☆８</v>
      </c>
      <c r="S64" s="4" t="str">
        <f t="shared" si="1"/>
        <v>かわかみりょうた</v>
      </c>
      <c r="T64" s="39" t="str">
        <f t="shared" si="2"/>
        <v>小6</v>
      </c>
    </row>
    <row r="65" spans="1:20" ht="12.75">
      <c r="A65" s="18">
        <v>2020</v>
      </c>
      <c r="B65" s="18" t="s">
        <v>125</v>
      </c>
      <c r="C65" s="18" t="s">
        <v>146</v>
      </c>
      <c r="D65" s="4" t="s">
        <v>214</v>
      </c>
      <c r="E65" s="3" t="s">
        <v>32</v>
      </c>
      <c r="F65" s="9" t="s">
        <v>34</v>
      </c>
      <c r="G65" s="11"/>
      <c r="H65" s="6" t="str">
        <f>IF(G65="","",VLOOKUP(G65,評価表!$B$3:$C$15,2))</f>
        <v/>
      </c>
      <c r="I65" s="11"/>
      <c r="J65" s="6" t="str">
        <f>IF(I65="","",VLOOKUP(I65,評価表!$B$3:$C$15,2))</f>
        <v/>
      </c>
      <c r="K65" s="11"/>
      <c r="L65" s="6" t="str">
        <f>IF(K65="","",VLOOKUP(K65,評価表!$B$3:$C$15,2))</f>
        <v/>
      </c>
      <c r="M65" s="11"/>
      <c r="N65" s="6" t="str">
        <f>IF(M65="","",VLOOKUP(M65,評価表!$B$3:$C$15,2))</f>
        <v/>
      </c>
      <c r="O65" s="11">
        <v>8.91</v>
      </c>
      <c r="P65" s="6" t="str">
        <f>IF(O65="","",VLOOKUP(O65,評価表!$B$3:$C$15,2))</f>
        <v>☆８</v>
      </c>
      <c r="Q65" s="56">
        <f t="shared" si="0"/>
        <v>8.91</v>
      </c>
      <c r="R65" s="51" t="str">
        <f>IF(Q65="","",VLOOKUP(Q65,評価表!$B$3:$C$15,2))</f>
        <v>☆８</v>
      </c>
      <c r="S65" s="4" t="str">
        <f t="shared" si="1"/>
        <v>ほそやかなで</v>
      </c>
      <c r="T65" s="39" t="str">
        <f t="shared" si="2"/>
        <v>小5</v>
      </c>
    </row>
    <row r="66" spans="1:20" ht="12.75">
      <c r="A66" s="18">
        <v>2021</v>
      </c>
      <c r="B66" s="18"/>
      <c r="C66" s="18" t="s">
        <v>146</v>
      </c>
      <c r="D66" s="4" t="s">
        <v>261</v>
      </c>
      <c r="E66" s="3" t="s">
        <v>36</v>
      </c>
      <c r="F66" s="9" t="s">
        <v>33</v>
      </c>
      <c r="G66" s="35"/>
      <c r="H66" s="6" t="str">
        <f>IF(G66="","",VLOOKUP(G66,[1]評価表!$B$2:$C$14,2))</f>
        <v/>
      </c>
      <c r="I66" s="35">
        <v>8.93</v>
      </c>
      <c r="J66" s="6" t="str">
        <f>IF(I66="","",VLOOKUP(I66,[1]評価表!$B$2:$C$14,2))</f>
        <v>☆８</v>
      </c>
      <c r="K66" s="35"/>
      <c r="L66" s="6" t="str">
        <f>IF(K66="","",VLOOKUP(K66,[1]評価表!$B$2:$C$14,2))</f>
        <v/>
      </c>
      <c r="M66" s="46"/>
      <c r="N66" s="6" t="str">
        <f>IF(M66="","",VLOOKUP(M66,[1]評価表!$B$2:$C$14,2))</f>
        <v/>
      </c>
      <c r="O66" s="46"/>
      <c r="P66" s="6" t="str">
        <f>IF(O66="","",VLOOKUP(O66,[1]評価表!$B$2:$C$14,2))</f>
        <v/>
      </c>
      <c r="Q66" s="56">
        <f t="shared" ref="Q66:Q129" si="3">MIN(G66:P66)</f>
        <v>8.93</v>
      </c>
      <c r="R66" s="51" t="str">
        <f>IF(Q66="","",VLOOKUP(Q66,評価表!$B$3:$C$15,2))</f>
        <v>☆８</v>
      </c>
      <c r="S66" s="4" t="str">
        <f t="shared" ref="S66:S129" si="4">D66</f>
        <v>ねぎしれいこ</v>
      </c>
      <c r="T66" s="39" t="str">
        <f t="shared" ref="T66:T129" si="5">F66</f>
        <v>小4</v>
      </c>
    </row>
    <row r="67" spans="1:20" ht="14.25" customHeight="1">
      <c r="A67" s="18">
        <v>2020</v>
      </c>
      <c r="B67" s="18"/>
      <c r="C67" s="18" t="s">
        <v>87</v>
      </c>
      <c r="D67" s="4" t="s">
        <v>1678</v>
      </c>
      <c r="E67" s="18" t="s">
        <v>32</v>
      </c>
      <c r="F67" s="18" t="s">
        <v>31</v>
      </c>
      <c r="G67" s="11"/>
      <c r="H67" s="6" t="str">
        <f>IF(G67="","",VLOOKUP(G67,評価表!$B$3:$C$15,2))</f>
        <v/>
      </c>
      <c r="I67" s="11"/>
      <c r="J67" s="6" t="str">
        <f>IF(I67="","",VLOOKUP(I67,評価表!$B$3:$C$15,2))</f>
        <v/>
      </c>
      <c r="K67" s="11"/>
      <c r="L67" s="6" t="str">
        <f>IF(K67="","",VLOOKUP(K67,評価表!$B$3:$C$15,2))</f>
        <v/>
      </c>
      <c r="M67" s="11">
        <v>8.9499999999999993</v>
      </c>
      <c r="N67" s="6" t="str">
        <f>IF(M67="","",VLOOKUP(M67,評価表!$B$3:$C$15,2))</f>
        <v>☆８</v>
      </c>
      <c r="O67" s="11"/>
      <c r="P67" s="6" t="str">
        <f>IF(O67="","",VLOOKUP(O67,評価表!$B$3:$C$15,2))</f>
        <v/>
      </c>
      <c r="Q67" s="56">
        <f t="shared" si="3"/>
        <v>8.9499999999999993</v>
      </c>
      <c r="R67" s="51" t="str">
        <f>IF(Q67="","",VLOOKUP(Q67,評価表!$B$3:$C$15,2))</f>
        <v>☆８</v>
      </c>
      <c r="S67" s="4" t="str">
        <f t="shared" si="4"/>
        <v>やわたこうへい</v>
      </c>
      <c r="T67" s="39" t="str">
        <f t="shared" si="5"/>
        <v>小2</v>
      </c>
    </row>
    <row r="68" spans="1:20" ht="12.75">
      <c r="A68" s="18">
        <v>2023</v>
      </c>
      <c r="B68" s="18"/>
      <c r="C68" s="45" t="s">
        <v>1773</v>
      </c>
      <c r="D68" s="4" t="s">
        <v>1628</v>
      </c>
      <c r="E68" s="3" t="s">
        <v>36</v>
      </c>
      <c r="F68" s="9" t="s">
        <v>31</v>
      </c>
      <c r="G68" s="47"/>
      <c r="H68" s="48" t="str">
        <f>IF(G68="","",VLOOKUP(G68,評価表!$B$3:$C$15,2))</f>
        <v/>
      </c>
      <c r="I68" s="48"/>
      <c r="J68" s="48"/>
      <c r="K68" s="48"/>
      <c r="L68" s="48"/>
      <c r="M68" s="11"/>
      <c r="N68" s="49"/>
      <c r="O68" s="11">
        <v>8.9499999999999993</v>
      </c>
      <c r="P68" s="49"/>
      <c r="Q68" s="56">
        <f t="shared" si="3"/>
        <v>8.9499999999999993</v>
      </c>
      <c r="R68" s="51" t="str">
        <f>IF(Q68="","",VLOOKUP(Q68,評価表!$B$3:$C$15,2))</f>
        <v>☆８</v>
      </c>
      <c r="S68" s="4" t="str">
        <f t="shared" si="4"/>
        <v>みやはら　はる</v>
      </c>
      <c r="T68" s="39" t="str">
        <f t="shared" si="5"/>
        <v>小2</v>
      </c>
    </row>
    <row r="69" spans="1:20" ht="12.75">
      <c r="A69" s="18">
        <v>2022</v>
      </c>
      <c r="B69" s="4" t="s">
        <v>57</v>
      </c>
      <c r="C69" s="4" t="s">
        <v>143</v>
      </c>
      <c r="D69" s="4" t="s">
        <v>1655</v>
      </c>
      <c r="E69" s="3" t="s">
        <v>37</v>
      </c>
      <c r="F69" s="9" t="s">
        <v>33</v>
      </c>
      <c r="G69" s="47"/>
      <c r="H69" s="48" t="str">
        <f>IF(G69="","",VLOOKUP(G69,評価表!$B$3:$C$15,2))</f>
        <v/>
      </c>
      <c r="I69" s="11">
        <v>9.25</v>
      </c>
      <c r="J69" s="49" t="str">
        <f>IF(I69="","",VLOOKUP(I69,評価表!$B$3:$C$15,2))</f>
        <v>☆７</v>
      </c>
      <c r="K69" s="11">
        <v>8.9700000000000006</v>
      </c>
      <c r="L69" s="49" t="str">
        <f>IF(K69="","",VLOOKUP(K69,評価表!$B$3:$C$15,2))</f>
        <v>☆８</v>
      </c>
      <c r="M69" s="11"/>
      <c r="N69" s="49" t="str">
        <f>IF(M69="","",VLOOKUP(M69,評価表!$B$3:$C$15,2))</f>
        <v/>
      </c>
      <c r="O69" s="11">
        <v>8.9600000000000009</v>
      </c>
      <c r="P69" s="49" t="str">
        <f>IF(O69="","",VLOOKUP(O69,評価表!$B$3:$C$15,2))</f>
        <v>☆８</v>
      </c>
      <c r="Q69" s="56">
        <f t="shared" si="3"/>
        <v>8.9600000000000009</v>
      </c>
      <c r="R69" s="51" t="str">
        <f>IF(Q69="","",VLOOKUP(Q69,評価表!$B$3:$C$15,2))</f>
        <v>☆８</v>
      </c>
      <c r="S69" s="4" t="str">
        <f t="shared" si="4"/>
        <v>くらた　まきな</v>
      </c>
      <c r="T69" s="39" t="str">
        <f t="shared" si="5"/>
        <v>小4</v>
      </c>
    </row>
    <row r="70" spans="1:20" ht="12.75">
      <c r="A70" s="18">
        <v>2022</v>
      </c>
      <c r="B70" s="4" t="s">
        <v>1689</v>
      </c>
      <c r="C70" s="4" t="s">
        <v>147</v>
      </c>
      <c r="D70" s="4" t="s">
        <v>197</v>
      </c>
      <c r="E70" s="3" t="s">
        <v>36</v>
      </c>
      <c r="F70" s="9" t="s">
        <v>30</v>
      </c>
      <c r="G70" s="47"/>
      <c r="H70" s="48" t="str">
        <f>IF(G70="","",VLOOKUP(G70,評価表!$B$3:$C$15,2))</f>
        <v/>
      </c>
      <c r="I70" s="11">
        <v>8.9700000000000006</v>
      </c>
      <c r="J70" s="49" t="str">
        <f>IF(I70="","",VLOOKUP(I70,評価表!$B$3:$C$15,2))</f>
        <v>☆８</v>
      </c>
      <c r="K70" s="11">
        <v>8.9600000000000009</v>
      </c>
      <c r="L70" s="49" t="str">
        <f>IF(K70="","",VLOOKUP(K70,評価表!$B$3:$C$15,2))</f>
        <v>☆８</v>
      </c>
      <c r="M70" s="11"/>
      <c r="N70" s="49" t="str">
        <f>IF(M70="","",VLOOKUP(M70,評価表!$B$3:$C$15,2))</f>
        <v/>
      </c>
      <c r="O70" s="11"/>
      <c r="P70" s="49" t="str">
        <f>IF(O70="","",VLOOKUP(O70,評価表!$B$3:$C$15,2))</f>
        <v/>
      </c>
      <c r="Q70" s="56">
        <f t="shared" si="3"/>
        <v>8.9600000000000009</v>
      </c>
      <c r="R70" s="51" t="str">
        <f>IF(Q70="","",VLOOKUP(Q70,評価表!$B$3:$C$15,2))</f>
        <v>☆８</v>
      </c>
      <c r="S70" s="4" t="str">
        <f t="shared" si="4"/>
        <v>かわじのぞみ</v>
      </c>
      <c r="T70" s="39" t="str">
        <f t="shared" si="5"/>
        <v>小6</v>
      </c>
    </row>
    <row r="71" spans="1:20" ht="12.75">
      <c r="A71" s="18">
        <v>2022</v>
      </c>
      <c r="B71" s="3" t="s">
        <v>1747</v>
      </c>
      <c r="C71" s="3" t="s">
        <v>148</v>
      </c>
      <c r="D71" s="4" t="s">
        <v>268</v>
      </c>
      <c r="E71" s="3" t="s">
        <v>32</v>
      </c>
      <c r="F71" s="9" t="s">
        <v>33</v>
      </c>
      <c r="G71" s="47"/>
      <c r="H71" s="48" t="str">
        <f>IF(G71="","",VLOOKUP(G71,評価表!$B$3:$C$15,2))</f>
        <v/>
      </c>
      <c r="I71" s="11"/>
      <c r="J71" s="49" t="str">
        <f>IF(I71="","",VLOOKUP(I71,評価表!$B$3:$C$15,2))</f>
        <v/>
      </c>
      <c r="K71" s="11"/>
      <c r="L71" s="49" t="str">
        <f>IF(K71="","",VLOOKUP(K71,評価表!$B$3:$C$15,2))</f>
        <v/>
      </c>
      <c r="M71" s="11"/>
      <c r="N71" s="49" t="str">
        <f>IF(M71="","",VLOOKUP(M71,評価表!$B$3:$C$15,2))</f>
        <v/>
      </c>
      <c r="O71" s="11">
        <v>9</v>
      </c>
      <c r="P71" s="49" t="str">
        <f>IF(O71="","",VLOOKUP(O71,評価表!$B$3:$C$15,2))</f>
        <v>☆７</v>
      </c>
      <c r="Q71" s="56">
        <f t="shared" si="3"/>
        <v>9</v>
      </c>
      <c r="R71" s="51" t="str">
        <f>IF(Q71="","",VLOOKUP(Q71,評価表!$B$3:$C$15,2))</f>
        <v>☆７</v>
      </c>
      <c r="S71" s="4" t="str">
        <f t="shared" si="4"/>
        <v>すずきりおと</v>
      </c>
      <c r="T71" s="39" t="str">
        <f t="shared" si="5"/>
        <v>小4</v>
      </c>
    </row>
    <row r="72" spans="1:20" ht="12.75">
      <c r="A72" s="18">
        <v>2022</v>
      </c>
      <c r="B72" s="44" t="s">
        <v>137</v>
      </c>
      <c r="C72" s="44" t="s">
        <v>144</v>
      </c>
      <c r="D72" s="4" t="s">
        <v>204</v>
      </c>
      <c r="E72" s="3" t="s">
        <v>29</v>
      </c>
      <c r="F72" s="9" t="s">
        <v>34</v>
      </c>
      <c r="G72" s="47"/>
      <c r="H72" s="48" t="str">
        <f>IF(G72="","",VLOOKUP(G72,評価表!$B$3:$C$15,2))</f>
        <v/>
      </c>
      <c r="I72" s="11">
        <v>9.17</v>
      </c>
      <c r="J72" s="49" t="str">
        <f>IF(I72="","",VLOOKUP(I72,評価表!$B$3:$C$15,2))</f>
        <v>☆７</v>
      </c>
      <c r="K72" s="11"/>
      <c r="L72" s="49" t="str">
        <f>IF(K72="","",VLOOKUP(K72,評価表!$B$3:$C$15,2))</f>
        <v/>
      </c>
      <c r="M72" s="11"/>
      <c r="N72" s="49" t="str">
        <f>IF(M72="","",VLOOKUP(M72,評価表!$B$3:$C$15,2))</f>
        <v/>
      </c>
      <c r="O72" s="11">
        <v>9.01</v>
      </c>
      <c r="P72" s="49" t="str">
        <f>IF(O72="","",VLOOKUP(O72,評価表!$B$3:$C$15,2))</f>
        <v>☆７</v>
      </c>
      <c r="Q72" s="56">
        <f t="shared" si="3"/>
        <v>9.01</v>
      </c>
      <c r="R72" s="51" t="str">
        <f>IF(Q72="","",VLOOKUP(Q72,評価表!$B$3:$C$15,2))</f>
        <v>☆７</v>
      </c>
      <c r="S72" s="4" t="str">
        <f t="shared" si="4"/>
        <v>やまぐちこうや</v>
      </c>
      <c r="T72" s="39" t="str">
        <f t="shared" si="5"/>
        <v>小5</v>
      </c>
    </row>
    <row r="73" spans="1:20" ht="12.75">
      <c r="A73" s="18">
        <v>2022</v>
      </c>
      <c r="B73" s="3" t="s">
        <v>1744</v>
      </c>
      <c r="C73" s="3" t="s">
        <v>143</v>
      </c>
      <c r="D73" s="4" t="s">
        <v>1745</v>
      </c>
      <c r="E73" s="3" t="s">
        <v>32</v>
      </c>
      <c r="F73" s="9" t="s">
        <v>31</v>
      </c>
      <c r="G73" s="47"/>
      <c r="H73" s="48" t="str">
        <f>IF(G73="","",VLOOKUP(G73,評価表!$B$3:$C$15,2))</f>
        <v/>
      </c>
      <c r="I73" s="11">
        <v>10.119999999999999</v>
      </c>
      <c r="J73" s="49" t="str">
        <f>IF(I73="","",VLOOKUP(I73,評価表!$B$3:$C$15,2))</f>
        <v>☆５</v>
      </c>
      <c r="K73" s="11"/>
      <c r="L73" s="49" t="str">
        <f>IF(K73="","",VLOOKUP(K73,評価表!$B$3:$C$15,2))</f>
        <v/>
      </c>
      <c r="M73" s="11">
        <v>9.01</v>
      </c>
      <c r="N73" s="49" t="str">
        <f>IF(M73="","",VLOOKUP(M73,評価表!$B$3:$C$15,2))</f>
        <v>☆７</v>
      </c>
      <c r="O73" s="11">
        <v>9.07</v>
      </c>
      <c r="P73" s="49" t="str">
        <f>IF(O73="","",VLOOKUP(O73,評価表!$B$3:$C$15,2))</f>
        <v>☆７</v>
      </c>
      <c r="Q73" s="56">
        <f t="shared" si="3"/>
        <v>9.01</v>
      </c>
      <c r="R73" s="51" t="str">
        <f>IF(Q73="","",VLOOKUP(Q73,評価表!$B$3:$C$15,2))</f>
        <v>☆７</v>
      </c>
      <c r="S73" s="4" t="str">
        <f t="shared" si="4"/>
        <v>まつざき　けいすけ</v>
      </c>
      <c r="T73" s="39" t="str">
        <f t="shared" si="5"/>
        <v>小2</v>
      </c>
    </row>
    <row r="74" spans="1:20" ht="12.75">
      <c r="A74" s="18">
        <v>2022</v>
      </c>
      <c r="B74" s="4" t="s">
        <v>1743</v>
      </c>
      <c r="C74" s="45" t="s">
        <v>143</v>
      </c>
      <c r="D74" s="4" t="s">
        <v>233</v>
      </c>
      <c r="E74" s="3" t="s">
        <v>36</v>
      </c>
      <c r="F74" s="9" t="s">
        <v>33</v>
      </c>
      <c r="G74" s="47"/>
      <c r="H74" s="48" t="str">
        <f>IF(G74="","",VLOOKUP(G74,評価表!$B$3:$C$15,2))</f>
        <v/>
      </c>
      <c r="I74" s="11"/>
      <c r="J74" s="49" t="str">
        <f>IF(I74="","",VLOOKUP(I74,評価表!$B$3:$C$15,2))</f>
        <v/>
      </c>
      <c r="K74" s="11"/>
      <c r="L74" s="49" t="str">
        <f>IF(K74="","",VLOOKUP(K74,評価表!$B$3:$C$15,2))</f>
        <v/>
      </c>
      <c r="M74" s="11"/>
      <c r="N74" s="49" t="str">
        <f>IF(M74="","",VLOOKUP(M74,評価表!$B$3:$C$15,2))</f>
        <v/>
      </c>
      <c r="O74" s="11">
        <v>9.0299999999999994</v>
      </c>
      <c r="P74" s="49" t="str">
        <f>IF(O74="","",VLOOKUP(O74,評価表!$B$3:$C$15,2))</f>
        <v>☆７</v>
      </c>
      <c r="Q74" s="56">
        <f t="shared" si="3"/>
        <v>9.0299999999999994</v>
      </c>
      <c r="R74" s="51" t="str">
        <f>IF(Q74="","",VLOOKUP(Q74,評価表!$B$3:$C$15,2))</f>
        <v>☆７</v>
      </c>
      <c r="S74" s="4" t="str">
        <f t="shared" si="4"/>
        <v>ささはら　めいり</v>
      </c>
      <c r="T74" s="39" t="str">
        <f t="shared" si="5"/>
        <v>小4</v>
      </c>
    </row>
    <row r="75" spans="1:20" ht="12.75">
      <c r="A75" s="18">
        <v>2022</v>
      </c>
      <c r="B75" s="4" t="s">
        <v>181</v>
      </c>
      <c r="C75" s="3" t="s">
        <v>146</v>
      </c>
      <c r="D75" s="4" t="s">
        <v>262</v>
      </c>
      <c r="E75" s="3" t="s">
        <v>32</v>
      </c>
      <c r="F75" s="9" t="s">
        <v>35</v>
      </c>
      <c r="G75" s="47"/>
      <c r="H75" s="48" t="str">
        <f>IF(G75="","",VLOOKUP(G75,評価表!$B$3:$C$15,2))</f>
        <v/>
      </c>
      <c r="I75" s="11">
        <v>9.57</v>
      </c>
      <c r="J75" s="49" t="str">
        <f>IF(I75="","",VLOOKUP(I75,評価表!$B$3:$C$15,2))</f>
        <v>☆６</v>
      </c>
      <c r="K75" s="11">
        <v>9.0500000000000007</v>
      </c>
      <c r="L75" s="49" t="str">
        <f>IF(K75="","",VLOOKUP(K75,評価表!$B$3:$C$15,2))</f>
        <v>☆７</v>
      </c>
      <c r="M75" s="11"/>
      <c r="N75" s="49" t="str">
        <f>IF(M75="","",VLOOKUP(M75,評価表!$B$3:$C$15,2))</f>
        <v/>
      </c>
      <c r="O75" s="11">
        <v>9.27</v>
      </c>
      <c r="P75" s="49" t="str">
        <f>IF(O75="","",VLOOKUP(O75,評価表!$B$3:$C$15,2))</f>
        <v>☆７</v>
      </c>
      <c r="Q75" s="56">
        <f t="shared" si="3"/>
        <v>9.0500000000000007</v>
      </c>
      <c r="R75" s="51" t="str">
        <f>IF(Q75="","",VLOOKUP(Q75,評価表!$B$3:$C$15,2))</f>
        <v>☆７</v>
      </c>
      <c r="S75" s="4" t="str">
        <f t="shared" si="4"/>
        <v>せざき　ようた</v>
      </c>
      <c r="T75" s="39" t="str">
        <f t="shared" si="5"/>
        <v>小3</v>
      </c>
    </row>
    <row r="76" spans="1:20" ht="12.75">
      <c r="A76" s="18">
        <v>2020</v>
      </c>
      <c r="B76" s="18"/>
      <c r="C76" s="18" t="s">
        <v>87</v>
      </c>
      <c r="D76" s="4" t="s">
        <v>1639</v>
      </c>
      <c r="E76" s="18" t="s">
        <v>89</v>
      </c>
      <c r="F76" s="18" t="s">
        <v>33</v>
      </c>
      <c r="G76" s="11">
        <v>9.06</v>
      </c>
      <c r="H76" s="6" t="str">
        <f>IF(G76="","",VLOOKUP(G76,評価表!$B$3:$C$15,2))</f>
        <v>☆７</v>
      </c>
      <c r="I76" s="11"/>
      <c r="J76" s="6" t="str">
        <f>IF(I76="","",VLOOKUP(I76,評価表!$B$3:$C$15,2))</f>
        <v/>
      </c>
      <c r="K76" s="11"/>
      <c r="L76" s="6" t="str">
        <f>IF(K76="","",VLOOKUP(K76,評価表!$B$3:$C$15,2))</f>
        <v/>
      </c>
      <c r="M76" s="11"/>
      <c r="N76" s="6" t="str">
        <f>IF(M76="","",VLOOKUP(M76,評価表!$B$3:$C$15,2))</f>
        <v/>
      </c>
      <c r="O76" s="11"/>
      <c r="P76" s="6" t="str">
        <f>IF(O76="","",VLOOKUP(O76,評価表!$B$3:$C$15,2))</f>
        <v/>
      </c>
      <c r="Q76" s="56">
        <f t="shared" si="3"/>
        <v>9.06</v>
      </c>
      <c r="R76" s="51" t="str">
        <f>IF(Q76="","",VLOOKUP(Q76,評価表!$B$3:$C$15,2))</f>
        <v>☆７</v>
      </c>
      <c r="S76" s="4" t="str">
        <f t="shared" si="4"/>
        <v>おさかべ　はやた</v>
      </c>
      <c r="T76" s="39" t="str">
        <f t="shared" si="5"/>
        <v>小4</v>
      </c>
    </row>
    <row r="77" spans="1:20" ht="12.75">
      <c r="A77" s="18">
        <v>2021</v>
      </c>
      <c r="B77" s="18"/>
      <c r="C77" s="4" t="s">
        <v>56</v>
      </c>
      <c r="D77" s="4" t="s">
        <v>799</v>
      </c>
      <c r="E77" s="3" t="s">
        <v>29</v>
      </c>
      <c r="F77" s="9" t="s">
        <v>34</v>
      </c>
      <c r="G77" s="35"/>
      <c r="H77" s="6" t="str">
        <f>IF(G77="","",VLOOKUP(G77,評価表!$B$3:$C$15,2))</f>
        <v/>
      </c>
      <c r="I77" s="35">
        <v>9.09</v>
      </c>
      <c r="J77" s="6" t="str">
        <f>IF(I77="","",VLOOKUP(I77,評価表!$B$3:$C$15,2))</f>
        <v>☆７</v>
      </c>
      <c r="K77" s="35"/>
      <c r="L77" s="6" t="str">
        <f>IF(K77="","",VLOOKUP(K77,評価表!$B$3:$C$15,2))</f>
        <v/>
      </c>
      <c r="M77" s="35"/>
      <c r="N77" s="6" t="str">
        <f>IF(M77="","",VLOOKUP(M77,評価表!$B$3:$C$15,2))</f>
        <v/>
      </c>
      <c r="O77" s="35"/>
      <c r="P77" s="6" t="str">
        <f>IF(O77="","",VLOOKUP(O77,評価表!$B$3:$C$15,2))</f>
        <v/>
      </c>
      <c r="Q77" s="56">
        <f t="shared" si="3"/>
        <v>9.09</v>
      </c>
      <c r="R77" s="51" t="str">
        <f>IF(Q77="","",VLOOKUP(Q77,評価表!$B$3:$C$15,2))</f>
        <v>☆７</v>
      </c>
      <c r="S77" s="4" t="str">
        <f t="shared" si="4"/>
        <v>かわかみりょうた</v>
      </c>
      <c r="T77" s="39" t="str">
        <f t="shared" si="5"/>
        <v>小5</v>
      </c>
    </row>
    <row r="78" spans="1:20" ht="12.75">
      <c r="A78" s="18">
        <v>2023</v>
      </c>
      <c r="B78" s="4" t="s">
        <v>181</v>
      </c>
      <c r="C78" s="3" t="s">
        <v>146</v>
      </c>
      <c r="D78" s="4" t="s">
        <v>262</v>
      </c>
      <c r="E78" s="3" t="s">
        <v>32</v>
      </c>
      <c r="F78" s="9" t="s">
        <v>33</v>
      </c>
      <c r="G78" s="47"/>
      <c r="H78" s="48" t="str">
        <f>IF(G78="","",VLOOKUP(G78,評価表!$B$3:$C$15,2))</f>
        <v/>
      </c>
      <c r="I78" s="48"/>
      <c r="J78" s="48"/>
      <c r="K78" s="48"/>
      <c r="L78" s="48"/>
      <c r="M78" s="11">
        <v>9.09</v>
      </c>
      <c r="N78" s="49" t="str">
        <f>IF(M78="","",VLOOKUP(M78,評価表!$B$3:$C$15,2))</f>
        <v>☆７</v>
      </c>
      <c r="O78" s="11"/>
      <c r="P78" s="49" t="str">
        <f>IF(O78="","",VLOOKUP(O78,評価表!$B$3:$C$15,2))</f>
        <v/>
      </c>
      <c r="Q78" s="56">
        <f t="shared" si="3"/>
        <v>9.09</v>
      </c>
      <c r="R78" s="51" t="str">
        <f>IF(Q78="","",VLOOKUP(Q78,評価表!$B$3:$C$15,2))</f>
        <v>☆７</v>
      </c>
      <c r="S78" s="4" t="str">
        <f t="shared" si="4"/>
        <v>せざき　ようた</v>
      </c>
      <c r="T78" s="39" t="str">
        <f t="shared" si="5"/>
        <v>小4</v>
      </c>
    </row>
    <row r="79" spans="1:20" ht="12.75">
      <c r="A79" s="18">
        <v>2020</v>
      </c>
      <c r="B79" s="4" t="s">
        <v>78</v>
      </c>
      <c r="C79" s="18" t="s">
        <v>146</v>
      </c>
      <c r="D79" s="4" t="s">
        <v>1693</v>
      </c>
      <c r="E79" s="8" t="s">
        <v>36</v>
      </c>
      <c r="F79" s="9" t="s">
        <v>31</v>
      </c>
      <c r="G79" s="11">
        <v>9.1</v>
      </c>
      <c r="H79" s="6" t="str">
        <f>IF(G79="","",VLOOKUP(G79,評価表!$B$3:$C$15,2))</f>
        <v>☆７</v>
      </c>
      <c r="I79" s="11"/>
      <c r="J79" s="6" t="str">
        <f>IF(I79="","",VLOOKUP(I79,評価表!$B$3:$C$15,2))</f>
        <v/>
      </c>
      <c r="K79" s="11"/>
      <c r="L79" s="6" t="str">
        <f>IF(K79="","",VLOOKUP(K79,評価表!$B$3:$C$15,2))</f>
        <v/>
      </c>
      <c r="M79" s="11"/>
      <c r="N79" s="6" t="str">
        <f>IF(M79="","",VLOOKUP(M79,評価表!$B$3:$C$15,2))</f>
        <v/>
      </c>
      <c r="O79" s="11"/>
      <c r="P79" s="6" t="str">
        <f>IF(O79="","",VLOOKUP(O79,評価表!$B$3:$C$15,2))</f>
        <v/>
      </c>
      <c r="Q79" s="56">
        <f t="shared" si="3"/>
        <v>9.1</v>
      </c>
      <c r="R79" s="51" t="str">
        <f>IF(Q79="","",VLOOKUP(Q79,評価表!$B$3:$C$15,2))</f>
        <v>☆７</v>
      </c>
      <c r="S79" s="4" t="str">
        <f t="shared" si="4"/>
        <v>おさかべ  みはな</v>
      </c>
      <c r="T79" s="39" t="str">
        <f t="shared" si="5"/>
        <v>小2</v>
      </c>
    </row>
    <row r="80" spans="1:20" ht="12.75">
      <c r="A80" s="18">
        <v>2021</v>
      </c>
      <c r="B80" s="18"/>
      <c r="C80" s="18" t="s">
        <v>147</v>
      </c>
      <c r="D80" s="4" t="s">
        <v>831</v>
      </c>
      <c r="E80" s="3" t="s">
        <v>36</v>
      </c>
      <c r="F80" s="9" t="s">
        <v>30</v>
      </c>
      <c r="G80" s="35">
        <v>9.11</v>
      </c>
      <c r="H80" s="6" t="str">
        <f>IF(G80="","",VLOOKUP(G80,評価表!$B$3:$C$15,2))</f>
        <v>☆７</v>
      </c>
      <c r="I80" s="35">
        <v>9.33</v>
      </c>
      <c r="J80" s="6" t="str">
        <f>IF(I80="","",VLOOKUP(I80,評価表!$B$3:$C$15,2))</f>
        <v>☆７</v>
      </c>
      <c r="K80" s="35">
        <v>9.4700000000000006</v>
      </c>
      <c r="L80" s="6" t="str">
        <f>IF(K80="","",VLOOKUP(K80,評価表!$B$3:$C$15,2))</f>
        <v>☆７</v>
      </c>
      <c r="M80" s="35">
        <v>9.1300000000000008</v>
      </c>
      <c r="N80" s="6" t="str">
        <f>IF(M80="","",VLOOKUP(M80,評価表!$B$3:$C$15,2))</f>
        <v>☆７</v>
      </c>
      <c r="O80" s="35"/>
      <c r="P80" s="6" t="str">
        <f>IF(O80="","",VLOOKUP(O80,評価表!$B$3:$C$15,2))</f>
        <v/>
      </c>
      <c r="Q80" s="56">
        <f t="shared" si="3"/>
        <v>9.11</v>
      </c>
      <c r="R80" s="51" t="str">
        <f>IF(Q80="","",VLOOKUP(Q80,評価表!$B$3:$C$15,2))</f>
        <v>☆７</v>
      </c>
      <c r="S80" s="4" t="str">
        <f t="shared" si="4"/>
        <v>たけだ さえ</v>
      </c>
      <c r="T80" s="39" t="str">
        <f t="shared" si="5"/>
        <v>小6</v>
      </c>
    </row>
    <row r="81" spans="1:20" ht="12.75">
      <c r="A81" s="18">
        <v>2022</v>
      </c>
      <c r="B81" s="4" t="s">
        <v>60</v>
      </c>
      <c r="C81" s="4" t="s">
        <v>56</v>
      </c>
      <c r="D81" s="4" t="s">
        <v>1690</v>
      </c>
      <c r="E81" s="3" t="s">
        <v>29</v>
      </c>
      <c r="F81" s="9" t="s">
        <v>33</v>
      </c>
      <c r="G81" s="47"/>
      <c r="H81" s="48" t="str">
        <f>IF(G81="","",VLOOKUP(G81,評価表!$B$3:$C$15,2))</f>
        <v/>
      </c>
      <c r="I81" s="11"/>
      <c r="J81" s="49" t="str">
        <f>IF(I81="","",VLOOKUP(I81,評価表!$B$3:$C$15,2))</f>
        <v/>
      </c>
      <c r="K81" s="11"/>
      <c r="L81" s="49" t="str">
        <f>IF(K81="","",VLOOKUP(K81,評価表!$B$3:$C$15,2))</f>
        <v/>
      </c>
      <c r="M81" s="11"/>
      <c r="N81" s="49" t="str">
        <f>IF(M81="","",VLOOKUP(M81,評価表!$B$3:$C$15,2))</f>
        <v/>
      </c>
      <c r="O81" s="11">
        <v>9.1300000000000008</v>
      </c>
      <c r="P81" s="49" t="str">
        <f>IF(O81="","",VLOOKUP(O81,評価表!$B$3:$C$15,2))</f>
        <v>☆７</v>
      </c>
      <c r="Q81" s="56">
        <f t="shared" si="3"/>
        <v>9.1300000000000008</v>
      </c>
      <c r="R81" s="51" t="str">
        <f>IF(Q81="","",VLOOKUP(Q81,評価表!$B$3:$C$15,2))</f>
        <v>☆７</v>
      </c>
      <c r="S81" s="4" t="str">
        <f t="shared" si="4"/>
        <v>たかぎ　おうすけ</v>
      </c>
      <c r="T81" s="39" t="str">
        <f t="shared" si="5"/>
        <v>小4</v>
      </c>
    </row>
    <row r="82" spans="1:20" ht="12.75">
      <c r="A82" s="18">
        <v>2022</v>
      </c>
      <c r="B82" s="4" t="s">
        <v>178</v>
      </c>
      <c r="C82" s="3" t="s">
        <v>142</v>
      </c>
      <c r="D82" s="4" t="s">
        <v>301</v>
      </c>
      <c r="E82" s="3" t="s">
        <v>32</v>
      </c>
      <c r="F82" s="9" t="s">
        <v>1642</v>
      </c>
      <c r="G82" s="47"/>
      <c r="H82" s="48" t="str">
        <f>IF(G82="","",VLOOKUP(G82,評価表!$B$3:$C$15,2))</f>
        <v/>
      </c>
      <c r="I82" s="11">
        <v>10.02</v>
      </c>
      <c r="J82" s="49" t="str">
        <f>IF(I82="","",VLOOKUP(I82,評価表!$B$3:$C$15,2))</f>
        <v>☆５</v>
      </c>
      <c r="K82" s="11"/>
      <c r="L82" s="49" t="str">
        <f>IF(K82="","",VLOOKUP(K82,評価表!$B$3:$C$15,2))</f>
        <v/>
      </c>
      <c r="M82" s="11">
        <v>9.1300000000000008</v>
      </c>
      <c r="N82" s="49" t="str">
        <f>IF(M82="","",VLOOKUP(M82,評価表!$B$3:$C$15,2))</f>
        <v>☆７</v>
      </c>
      <c r="O82" s="11">
        <v>9.2200000000000006</v>
      </c>
      <c r="P82" s="49" t="str">
        <f>IF(O82="","",VLOOKUP(O82,評価表!$B$3:$C$15,2))</f>
        <v>☆７</v>
      </c>
      <c r="Q82" s="56">
        <f t="shared" si="3"/>
        <v>9.1300000000000008</v>
      </c>
      <c r="R82" s="51" t="str">
        <f>IF(Q82="","",VLOOKUP(Q82,評価表!$B$3:$C$15,2))</f>
        <v>☆７</v>
      </c>
      <c r="S82" s="4" t="str">
        <f t="shared" si="4"/>
        <v>かわぐち こうき</v>
      </c>
      <c r="T82" s="39" t="str">
        <f t="shared" si="5"/>
        <v>小１</v>
      </c>
    </row>
    <row r="83" spans="1:20" ht="12.75">
      <c r="A83" s="18">
        <v>2022</v>
      </c>
      <c r="B83" s="4" t="s">
        <v>1736</v>
      </c>
      <c r="C83" s="4" t="s">
        <v>142</v>
      </c>
      <c r="D83" s="4" t="s">
        <v>213</v>
      </c>
      <c r="E83" s="3" t="s">
        <v>29</v>
      </c>
      <c r="F83" s="9" t="s">
        <v>35</v>
      </c>
      <c r="G83" s="47"/>
      <c r="H83" s="48" t="str">
        <f>IF(G83="","",VLOOKUP(G83,評価表!$B$3:$C$15,2))</f>
        <v/>
      </c>
      <c r="I83" s="11">
        <v>9.42</v>
      </c>
      <c r="J83" s="49" t="str">
        <f>IF(I83="","",VLOOKUP(I83,評価表!$B$3:$C$15,2))</f>
        <v>☆７</v>
      </c>
      <c r="K83" s="11">
        <v>9.32</v>
      </c>
      <c r="L83" s="49" t="str">
        <f>IF(K83="","",VLOOKUP(K83,評価表!$B$3:$C$15,2))</f>
        <v>☆７</v>
      </c>
      <c r="M83" s="11">
        <v>9.16</v>
      </c>
      <c r="N83" s="49" t="str">
        <f>IF(M83="","",VLOOKUP(M83,評価表!$B$3:$C$15,2))</f>
        <v>☆７</v>
      </c>
      <c r="O83" s="11"/>
      <c r="P83" s="49" t="str">
        <f>IF(O83="","",VLOOKUP(O83,評価表!$B$3:$C$15,2))</f>
        <v/>
      </c>
      <c r="Q83" s="56">
        <f t="shared" si="3"/>
        <v>9.16</v>
      </c>
      <c r="R83" s="51" t="str">
        <f>IF(Q83="","",VLOOKUP(Q83,評価表!$B$3:$C$15,2))</f>
        <v>☆７</v>
      </c>
      <c r="S83" s="4" t="str">
        <f t="shared" si="4"/>
        <v>まつもと　たいせい</v>
      </c>
      <c r="T83" s="39" t="str">
        <f t="shared" si="5"/>
        <v>小3</v>
      </c>
    </row>
    <row r="84" spans="1:20" ht="12.75">
      <c r="A84" s="18">
        <v>2020</v>
      </c>
      <c r="B84" s="4" t="s">
        <v>80</v>
      </c>
      <c r="C84" s="4" t="s">
        <v>56</v>
      </c>
      <c r="D84" s="4" t="s">
        <v>799</v>
      </c>
      <c r="E84" s="3" t="s">
        <v>32</v>
      </c>
      <c r="F84" s="18" t="s">
        <v>33</v>
      </c>
      <c r="G84" s="11">
        <v>9.36</v>
      </c>
      <c r="H84" s="6" t="str">
        <f>IF(G84="","",VLOOKUP(G84,評価表!$B$3:$C$15,2))</f>
        <v>☆７</v>
      </c>
      <c r="I84" s="11">
        <v>9.18</v>
      </c>
      <c r="J84" s="6" t="str">
        <f>IF(I84="","",VLOOKUP(I84,評価表!$B$3:$C$15,2))</f>
        <v>☆７</v>
      </c>
      <c r="K84" s="11">
        <v>9.26</v>
      </c>
      <c r="L84" s="6" t="str">
        <f>IF(K84="","",VLOOKUP(K84,評価表!$B$3:$C$15,2))</f>
        <v>☆７</v>
      </c>
      <c r="M84" s="11">
        <v>9.2799999999999994</v>
      </c>
      <c r="N84" s="6" t="str">
        <f>IF(M84="","",VLOOKUP(M84,評価表!$B$3:$C$15,2))</f>
        <v>☆７</v>
      </c>
      <c r="O84" s="11">
        <v>9.19</v>
      </c>
      <c r="P84" s="6" t="str">
        <f>IF(O84="","",VLOOKUP(O84,評価表!$B$3:$C$15,2))</f>
        <v>☆７</v>
      </c>
      <c r="Q84" s="56">
        <f t="shared" si="3"/>
        <v>9.18</v>
      </c>
      <c r="R84" s="51" t="str">
        <f>IF(Q84="","",VLOOKUP(Q84,評価表!$B$3:$C$15,2))</f>
        <v>☆７</v>
      </c>
      <c r="S84" s="4" t="str">
        <f t="shared" si="4"/>
        <v>かわかみりょうた</v>
      </c>
      <c r="T84" s="39" t="str">
        <f t="shared" si="5"/>
        <v>小4</v>
      </c>
    </row>
    <row r="85" spans="1:20" ht="12.75">
      <c r="A85" s="18">
        <v>2021</v>
      </c>
      <c r="B85" s="18"/>
      <c r="C85" s="3" t="s">
        <v>87</v>
      </c>
      <c r="D85" s="4" t="s">
        <v>1675</v>
      </c>
      <c r="E85" s="18" t="s">
        <v>89</v>
      </c>
      <c r="F85" s="9" t="s">
        <v>31</v>
      </c>
      <c r="G85" s="35"/>
      <c r="H85" s="6" t="str">
        <f>IF(G85="","",VLOOKUP(G85,[1]評価表!$B$2:$C$14,2))</f>
        <v/>
      </c>
      <c r="I85" s="35">
        <v>9.18</v>
      </c>
      <c r="J85" s="6" t="str">
        <f>IF(I85="","",VLOOKUP(I85,[1]評価表!$B$2:$C$14,2))</f>
        <v>☆７</v>
      </c>
      <c r="K85" s="35">
        <v>9.18</v>
      </c>
      <c r="L85" s="6" t="str">
        <f>IF(K85="","",VLOOKUP(K85,[1]評価表!$B$2:$C$14,2))</f>
        <v>☆７</v>
      </c>
      <c r="M85" s="46"/>
      <c r="N85" s="6" t="str">
        <f>IF(M85="","",VLOOKUP(M85,[1]評価表!$B$2:$C$14,2))</f>
        <v/>
      </c>
      <c r="O85" s="46"/>
      <c r="P85" s="6" t="str">
        <f>IF(O85="","",VLOOKUP(O85,[1]評価表!$B$2:$C$14,2))</f>
        <v/>
      </c>
      <c r="Q85" s="56">
        <f t="shared" si="3"/>
        <v>9.18</v>
      </c>
      <c r="R85" s="51" t="str">
        <f>IF(Q85="","",VLOOKUP(Q85,評価表!$B$3:$C$15,2))</f>
        <v>☆７</v>
      </c>
      <c r="S85" s="4" t="str">
        <f t="shared" si="4"/>
        <v>ふば　ゆう</v>
      </c>
      <c r="T85" s="39" t="str">
        <f t="shared" si="5"/>
        <v>小2</v>
      </c>
    </row>
    <row r="86" spans="1:20" ht="12.75">
      <c r="A86" s="18">
        <v>2019</v>
      </c>
      <c r="B86" s="4" t="s">
        <v>1669</v>
      </c>
      <c r="C86" s="4" t="s">
        <v>41</v>
      </c>
      <c r="D86" s="4" t="s">
        <v>1670</v>
      </c>
      <c r="E86" s="3" t="s">
        <v>29</v>
      </c>
      <c r="F86" s="18" t="s">
        <v>31</v>
      </c>
      <c r="G86" s="40"/>
      <c r="H86" s="40"/>
      <c r="I86" s="40"/>
      <c r="J86" s="40"/>
      <c r="K86" s="7">
        <v>9.65</v>
      </c>
      <c r="L86" s="6" t="str">
        <f>IF(K86="","",VLOOKUP(K86,[2]評価表!$B$2:$C$14,2))</f>
        <v>☆６</v>
      </c>
      <c r="M86" s="7"/>
      <c r="N86" s="6" t="str">
        <f>IF(M86="","",VLOOKUP(M86,[2]評価表!$B$2:$C$14,2))</f>
        <v/>
      </c>
      <c r="O86" s="7">
        <v>9.19</v>
      </c>
      <c r="P86" s="6" t="str">
        <f>IF(O86="","",VLOOKUP(O86,[2]評価表!$B$2:$C$14,2))</f>
        <v>☆７</v>
      </c>
      <c r="Q86" s="56">
        <f t="shared" si="3"/>
        <v>9.19</v>
      </c>
      <c r="R86" s="51" t="str">
        <f>IF(Q86="","",VLOOKUP(Q86,評価表!$B$3:$C$15,2))</f>
        <v>☆７</v>
      </c>
      <c r="S86" s="4" t="str">
        <f t="shared" si="4"/>
        <v>もり  ゆうと</v>
      </c>
      <c r="T86" s="39" t="str">
        <f t="shared" si="5"/>
        <v>小2</v>
      </c>
    </row>
    <row r="87" spans="1:20" ht="12.75">
      <c r="A87" s="18">
        <v>2022</v>
      </c>
      <c r="B87" s="4" t="s">
        <v>179</v>
      </c>
      <c r="C87" s="3" t="s">
        <v>142</v>
      </c>
      <c r="D87" s="4" t="s">
        <v>259</v>
      </c>
      <c r="E87" s="3" t="s">
        <v>32</v>
      </c>
      <c r="F87" s="9" t="s">
        <v>33</v>
      </c>
      <c r="G87" s="47"/>
      <c r="H87" s="48" t="str">
        <f>IF(G87="","",VLOOKUP(G87,評価表!$B$3:$C$15,2))</f>
        <v/>
      </c>
      <c r="I87" s="11"/>
      <c r="J87" s="49" t="str">
        <f>IF(I87="","",VLOOKUP(I87,評価表!$B$3:$C$15,2))</f>
        <v/>
      </c>
      <c r="K87" s="11">
        <v>9.1999999999999993</v>
      </c>
      <c r="L87" s="49" t="str">
        <f>IF(K87="","",VLOOKUP(K87,評価表!$B$3:$C$15,2))</f>
        <v>☆７</v>
      </c>
      <c r="M87" s="11"/>
      <c r="N87" s="49" t="str">
        <f>IF(M87="","",VLOOKUP(M87,評価表!$B$3:$C$15,2))</f>
        <v/>
      </c>
      <c r="O87" s="11">
        <v>9.19</v>
      </c>
      <c r="P87" s="49" t="str">
        <f>IF(O87="","",VLOOKUP(O87,評価表!$B$3:$C$15,2))</f>
        <v>☆７</v>
      </c>
      <c r="Q87" s="56">
        <f t="shared" si="3"/>
        <v>9.19</v>
      </c>
      <c r="R87" s="51" t="str">
        <f>IF(Q87="","",VLOOKUP(Q87,評価表!$B$3:$C$15,2))</f>
        <v>☆７</v>
      </c>
      <c r="S87" s="4" t="str">
        <f t="shared" si="4"/>
        <v>たなかそうご</v>
      </c>
      <c r="T87" s="39" t="str">
        <f t="shared" si="5"/>
        <v>小4</v>
      </c>
    </row>
    <row r="88" spans="1:20" ht="12.75">
      <c r="A88" s="18">
        <v>2020</v>
      </c>
      <c r="B88" s="4" t="s">
        <v>76</v>
      </c>
      <c r="C88" s="4" t="s">
        <v>42</v>
      </c>
      <c r="D88" s="4" t="s">
        <v>1667</v>
      </c>
      <c r="E88" s="3" t="s">
        <v>32</v>
      </c>
      <c r="F88" s="9" t="s">
        <v>34</v>
      </c>
      <c r="G88" s="11">
        <v>9.1999999999999993</v>
      </c>
      <c r="H88" s="6" t="str">
        <f>IF(G88="","",VLOOKUP(G88,評価表!$B$3:$C$15,2))</f>
        <v>☆７</v>
      </c>
      <c r="I88" s="11"/>
      <c r="J88" s="6" t="str">
        <f>IF(I88="","",VLOOKUP(I88,評価表!$B$3:$C$15,2))</f>
        <v/>
      </c>
      <c r="K88" s="11"/>
      <c r="L88" s="6" t="str">
        <f>IF(K88="","",VLOOKUP(K88,評価表!$B$3:$C$15,2))</f>
        <v/>
      </c>
      <c r="M88" s="11"/>
      <c r="N88" s="6" t="str">
        <f>IF(M88="","",VLOOKUP(M88,評価表!$B$3:$C$15,2))</f>
        <v/>
      </c>
      <c r="O88" s="11"/>
      <c r="P88" s="6" t="str">
        <f>IF(O88="","",VLOOKUP(O88,評価表!$B$3:$C$15,2))</f>
        <v/>
      </c>
      <c r="Q88" s="56">
        <f t="shared" si="3"/>
        <v>9.1999999999999993</v>
      </c>
      <c r="R88" s="51" t="str">
        <f>IF(Q88="","",VLOOKUP(Q88,評価表!$B$3:$C$15,2))</f>
        <v>☆７</v>
      </c>
      <c r="S88" s="4" t="str">
        <f t="shared" si="4"/>
        <v>こむろ ようへい</v>
      </c>
      <c r="T88" s="39" t="str">
        <f t="shared" si="5"/>
        <v>小5</v>
      </c>
    </row>
    <row r="89" spans="1:20" ht="12.75">
      <c r="A89" s="18">
        <v>2021</v>
      </c>
      <c r="B89" s="18"/>
      <c r="C89" s="18" t="s">
        <v>143</v>
      </c>
      <c r="D89" s="4" t="s">
        <v>1657</v>
      </c>
      <c r="E89" s="3" t="s">
        <v>37</v>
      </c>
      <c r="F89" s="9" t="s">
        <v>34</v>
      </c>
      <c r="G89" s="35"/>
      <c r="H89" s="6" t="str">
        <f>IF(G89="","",VLOOKUP(G89,評価表!$B$3:$C$15,2))</f>
        <v/>
      </c>
      <c r="I89" s="35">
        <v>9.1999999999999993</v>
      </c>
      <c r="J89" s="6" t="str">
        <f>IF(I89="","",VLOOKUP(I89,評価表!$B$3:$C$15,2))</f>
        <v>☆７</v>
      </c>
      <c r="K89" s="35"/>
      <c r="L89" s="6" t="str">
        <f>IF(K89="","",VLOOKUP(K89,評価表!$B$3:$C$15,2))</f>
        <v/>
      </c>
      <c r="M89" s="35"/>
      <c r="N89" s="6" t="str">
        <f>IF(M89="","",VLOOKUP(M89,評価表!$B$3:$C$15,2))</f>
        <v/>
      </c>
      <c r="O89" s="35"/>
      <c r="P89" s="6" t="str">
        <f>IF(O89="","",VLOOKUP(O89,評価表!$B$3:$C$15,2))</f>
        <v/>
      </c>
      <c r="Q89" s="56">
        <f t="shared" si="3"/>
        <v>9.1999999999999993</v>
      </c>
      <c r="R89" s="51" t="str">
        <f>IF(Q89="","",VLOOKUP(Q89,評価表!$B$3:$C$15,2))</f>
        <v>☆７</v>
      </c>
      <c r="S89" s="4" t="str">
        <f t="shared" si="4"/>
        <v>しみず　あやめ</v>
      </c>
      <c r="T89" s="39" t="str">
        <f t="shared" si="5"/>
        <v>小5</v>
      </c>
    </row>
    <row r="90" spans="1:20" ht="12.75">
      <c r="A90" s="18">
        <v>2021</v>
      </c>
      <c r="B90" s="18"/>
      <c r="C90" s="18" t="s">
        <v>131</v>
      </c>
      <c r="D90" s="4" t="s">
        <v>1690</v>
      </c>
      <c r="E90" s="3" t="s">
        <v>29</v>
      </c>
      <c r="F90" s="9" t="s">
        <v>35</v>
      </c>
      <c r="G90" s="35">
        <v>9.23</v>
      </c>
      <c r="H90" s="6" t="str">
        <f>IF(G90="","",VLOOKUP(G90,評価表!$B$3:$C$15,2))</f>
        <v>☆７</v>
      </c>
      <c r="I90" s="35">
        <v>9.24</v>
      </c>
      <c r="J90" s="6" t="str">
        <f>IF(I90="","",VLOOKUP(I90,評価表!$B$3:$C$15,2))</f>
        <v>☆７</v>
      </c>
      <c r="K90" s="35">
        <v>9.24</v>
      </c>
      <c r="L90" s="6" t="str">
        <f>IF(K90="","",VLOOKUP(K90,評価表!$B$3:$C$15,2))</f>
        <v>☆７</v>
      </c>
      <c r="M90" s="35">
        <v>9.2100000000000009</v>
      </c>
      <c r="N90" s="6" t="str">
        <f>IF(M90="","",VLOOKUP(M90,評価表!$B$3:$C$15,2))</f>
        <v>☆７</v>
      </c>
      <c r="O90" s="35"/>
      <c r="P90" s="6" t="str">
        <f>IF(O90="","",VLOOKUP(O90,評価表!$B$3:$C$15,2))</f>
        <v/>
      </c>
      <c r="Q90" s="56">
        <f t="shared" si="3"/>
        <v>9.2100000000000009</v>
      </c>
      <c r="R90" s="51" t="str">
        <f>IF(Q90="","",VLOOKUP(Q90,評価表!$B$3:$C$15,2))</f>
        <v>☆７</v>
      </c>
      <c r="S90" s="4" t="str">
        <f t="shared" si="4"/>
        <v>たかぎ　おうすけ</v>
      </c>
      <c r="T90" s="39" t="str">
        <f t="shared" si="5"/>
        <v>小3</v>
      </c>
    </row>
    <row r="91" spans="1:20" ht="12.75">
      <c r="A91" s="18">
        <v>2023</v>
      </c>
      <c r="B91" s="18"/>
      <c r="C91" s="18" t="s">
        <v>146</v>
      </c>
      <c r="D91" s="4" t="s">
        <v>1442</v>
      </c>
      <c r="E91" s="3" t="s">
        <v>29</v>
      </c>
      <c r="F91" s="9" t="s">
        <v>33</v>
      </c>
      <c r="G91" s="47"/>
      <c r="H91" s="48" t="str">
        <f>IF(G91="","",VLOOKUP(G91,評価表!$B$3:$C$15,2))</f>
        <v/>
      </c>
      <c r="I91" s="48"/>
      <c r="J91" s="48"/>
      <c r="K91" s="48"/>
      <c r="L91" s="48"/>
      <c r="M91" s="11">
        <v>9.2100000000000009</v>
      </c>
      <c r="N91" s="49"/>
      <c r="O91" s="11"/>
      <c r="P91" s="49"/>
      <c r="Q91" s="56">
        <f t="shared" si="3"/>
        <v>9.2100000000000009</v>
      </c>
      <c r="R91" s="51" t="str">
        <f>IF(Q91="","",VLOOKUP(Q91,評価表!$B$3:$C$15,2))</f>
        <v>☆７</v>
      </c>
      <c r="S91" s="4" t="str">
        <f t="shared" si="4"/>
        <v>たねいち　れい</v>
      </c>
      <c r="T91" s="39" t="str">
        <f t="shared" si="5"/>
        <v>小4</v>
      </c>
    </row>
    <row r="92" spans="1:20" ht="12.75">
      <c r="A92" s="18">
        <v>2020</v>
      </c>
      <c r="B92" s="18"/>
      <c r="C92" s="18" t="s">
        <v>87</v>
      </c>
      <c r="D92" s="4" t="s">
        <v>1681</v>
      </c>
      <c r="E92" s="18" t="s">
        <v>32</v>
      </c>
      <c r="F92" s="18" t="s">
        <v>35</v>
      </c>
      <c r="G92" s="11"/>
      <c r="H92" s="6" t="str">
        <f>IF(G92="","",VLOOKUP(G92,評価表!$B$3:$C$15,2))</f>
        <v/>
      </c>
      <c r="I92" s="11"/>
      <c r="J92" s="6" t="str">
        <f>IF(I92="","",VLOOKUP(I92,評価表!$B$3:$C$15,2))</f>
        <v/>
      </c>
      <c r="K92" s="11"/>
      <c r="L92" s="6" t="str">
        <f>IF(K92="","",VLOOKUP(K92,評価表!$B$3:$C$15,2))</f>
        <v/>
      </c>
      <c r="M92" s="11">
        <v>9.2200000000000006</v>
      </c>
      <c r="N92" s="6" t="str">
        <f>IF(M92="","",VLOOKUP(M92,評価表!$B$3:$C$15,2))</f>
        <v>☆７</v>
      </c>
      <c r="O92" s="11"/>
      <c r="P92" s="6" t="str">
        <f>IF(O92="","",VLOOKUP(O92,評価表!$B$3:$C$15,2))</f>
        <v/>
      </c>
      <c r="Q92" s="56">
        <f t="shared" si="3"/>
        <v>9.2200000000000006</v>
      </c>
      <c r="R92" s="51" t="str">
        <f>IF(Q92="","",VLOOKUP(Q92,評価表!$B$3:$C$15,2))</f>
        <v>☆７</v>
      </c>
      <c r="S92" s="4" t="str">
        <f t="shared" si="4"/>
        <v>すながゆう</v>
      </c>
      <c r="T92" s="39" t="str">
        <f t="shared" si="5"/>
        <v>小3</v>
      </c>
    </row>
    <row r="93" spans="1:20" ht="12.75">
      <c r="A93" s="18">
        <v>2020</v>
      </c>
      <c r="B93" s="4" t="s">
        <v>49</v>
      </c>
      <c r="C93" s="4" t="s">
        <v>84</v>
      </c>
      <c r="D93" s="4" t="s">
        <v>200</v>
      </c>
      <c r="E93" s="3" t="s">
        <v>32</v>
      </c>
      <c r="F93" s="18" t="s">
        <v>33</v>
      </c>
      <c r="G93" s="11">
        <v>9.2200000000000006</v>
      </c>
      <c r="H93" s="6" t="str">
        <f>IF(G93="","",VLOOKUP(G93,評価表!$B$3:$C$15,2))</f>
        <v>☆７</v>
      </c>
      <c r="I93" s="11"/>
      <c r="J93" s="6" t="str">
        <f>IF(I93="","",VLOOKUP(I93,評価表!$B$3:$C$15,2))</f>
        <v/>
      </c>
      <c r="K93" s="11"/>
      <c r="L93" s="6" t="str">
        <f>IF(K93="","",VLOOKUP(K93,評価表!$B$3:$C$15,2))</f>
        <v/>
      </c>
      <c r="M93" s="11"/>
      <c r="N93" s="6" t="str">
        <f>IF(M93="","",VLOOKUP(M93,評価表!$B$3:$C$15,2))</f>
        <v/>
      </c>
      <c r="O93" s="11"/>
      <c r="P93" s="6" t="str">
        <f>IF(O93="","",VLOOKUP(O93,評価表!$B$3:$C$15,2))</f>
        <v/>
      </c>
      <c r="Q93" s="56">
        <f t="shared" si="3"/>
        <v>9.2200000000000006</v>
      </c>
      <c r="R93" s="51" t="str">
        <f>IF(Q93="","",VLOOKUP(Q93,評価表!$B$3:$C$15,2))</f>
        <v>☆７</v>
      </c>
      <c r="S93" s="4" t="str">
        <f t="shared" si="4"/>
        <v>しばゆうり</v>
      </c>
      <c r="T93" s="39" t="str">
        <f t="shared" si="5"/>
        <v>小4</v>
      </c>
    </row>
    <row r="94" spans="1:20" ht="12.75">
      <c r="A94" s="18">
        <v>2022</v>
      </c>
      <c r="B94" s="4" t="s">
        <v>1739</v>
      </c>
      <c r="C94" s="45" t="s">
        <v>142</v>
      </c>
      <c r="D94" s="4" t="s">
        <v>231</v>
      </c>
      <c r="E94" s="3" t="s">
        <v>32</v>
      </c>
      <c r="F94" s="9" t="s">
        <v>1642</v>
      </c>
      <c r="G94" s="47"/>
      <c r="H94" s="48" t="str">
        <f>IF(G94="","",VLOOKUP(G94,評価表!$B$3:$C$15,2))</f>
        <v/>
      </c>
      <c r="I94" s="11">
        <v>10.16</v>
      </c>
      <c r="J94" s="49" t="str">
        <f>IF(I94="","",VLOOKUP(I94,評価表!$B$3:$C$15,2))</f>
        <v>☆５</v>
      </c>
      <c r="K94" s="11">
        <v>9.75</v>
      </c>
      <c r="L94" s="49" t="str">
        <f>IF(K94="","",VLOOKUP(K94,評価表!$B$3:$C$15,2))</f>
        <v>☆６</v>
      </c>
      <c r="M94" s="11">
        <v>9.3699999999999992</v>
      </c>
      <c r="N94" s="49" t="str">
        <f>IF(M94="","",VLOOKUP(M94,評価表!$B$3:$C$15,2))</f>
        <v>☆７</v>
      </c>
      <c r="O94" s="11">
        <v>9.2200000000000006</v>
      </c>
      <c r="P94" s="49" t="str">
        <f>IF(O94="","",VLOOKUP(O94,評価表!$B$3:$C$15,2))</f>
        <v>☆７</v>
      </c>
      <c r="Q94" s="56">
        <f t="shared" si="3"/>
        <v>9.2200000000000006</v>
      </c>
      <c r="R94" s="51" t="str">
        <f>IF(Q94="","",VLOOKUP(Q94,評価表!$B$3:$C$15,2))</f>
        <v>☆７</v>
      </c>
      <c r="S94" s="4" t="str">
        <f t="shared" si="4"/>
        <v>きしとうき</v>
      </c>
      <c r="T94" s="39" t="str">
        <f t="shared" si="5"/>
        <v>小１</v>
      </c>
    </row>
    <row r="95" spans="1:20" ht="12.75">
      <c r="A95" s="18">
        <v>2020</v>
      </c>
      <c r="B95" s="44" t="s">
        <v>62</v>
      </c>
      <c r="C95" s="4" t="s">
        <v>41</v>
      </c>
      <c r="D95" s="4" t="s">
        <v>1670</v>
      </c>
      <c r="E95" s="3" t="s">
        <v>32</v>
      </c>
      <c r="F95" s="18" t="s">
        <v>35</v>
      </c>
      <c r="G95" s="11">
        <v>9.25</v>
      </c>
      <c r="H95" s="6" t="str">
        <f>IF(G95="","",VLOOKUP(G95,評価表!$B$3:$C$15,2))</f>
        <v>☆７</v>
      </c>
      <c r="I95" s="11"/>
      <c r="J95" s="6" t="str">
        <f>IF(I95="","",VLOOKUP(I95,評価表!$B$3:$C$15,2))</f>
        <v/>
      </c>
      <c r="K95" s="11"/>
      <c r="L95" s="6" t="str">
        <f>IF(K95="","",VLOOKUP(K95,評価表!$B$3:$C$15,2))</f>
        <v/>
      </c>
      <c r="M95" s="11">
        <v>9.26</v>
      </c>
      <c r="N95" s="6" t="str">
        <f>IF(M95="","",VLOOKUP(M95,評価表!$B$3:$C$15,2))</f>
        <v>☆７</v>
      </c>
      <c r="O95" s="11"/>
      <c r="P95" s="6" t="str">
        <f>IF(O95="","",VLOOKUP(O95,評価表!$B$3:$C$15,2))</f>
        <v/>
      </c>
      <c r="Q95" s="56">
        <f t="shared" si="3"/>
        <v>9.25</v>
      </c>
      <c r="R95" s="51" t="str">
        <f>IF(Q95="","",VLOOKUP(Q95,評価表!$B$3:$C$15,2))</f>
        <v>☆７</v>
      </c>
      <c r="S95" s="4" t="str">
        <f t="shared" si="4"/>
        <v>もり  ゆうと</v>
      </c>
      <c r="T95" s="39" t="str">
        <f t="shared" si="5"/>
        <v>小3</v>
      </c>
    </row>
    <row r="96" spans="1:20" ht="12.75">
      <c r="A96" s="18">
        <v>2022</v>
      </c>
      <c r="B96" s="18"/>
      <c r="C96" s="18" t="s">
        <v>87</v>
      </c>
      <c r="D96" s="4" t="s">
        <v>1680</v>
      </c>
      <c r="E96" s="18" t="s">
        <v>32</v>
      </c>
      <c r="F96" s="9" t="s">
        <v>1800</v>
      </c>
      <c r="G96" s="47"/>
      <c r="H96" s="48" t="str">
        <f>IF(G96="","",VLOOKUP(G96,評価表!$B$3:$C$15,2))</f>
        <v/>
      </c>
      <c r="I96" s="11"/>
      <c r="J96" s="49" t="str">
        <f>IF(I96="","",VLOOKUP(I96,評価表!$B$3:$C$15,2))</f>
        <v/>
      </c>
      <c r="K96" s="11">
        <v>9.26</v>
      </c>
      <c r="L96" s="49" t="str">
        <f>IF(K96="","",VLOOKUP(K96,評価表!$B$3:$C$15,2))</f>
        <v>☆７</v>
      </c>
      <c r="M96" s="11"/>
      <c r="N96" s="49" t="str">
        <f>IF(M96="","",VLOOKUP(M96,評価表!$B$3:$C$15,2))</f>
        <v/>
      </c>
      <c r="O96" s="11"/>
      <c r="P96" s="49" t="str">
        <f>IF(O96="","",VLOOKUP(O96,評価表!$B$3:$C$15,2))</f>
        <v/>
      </c>
      <c r="Q96" s="56">
        <f t="shared" si="3"/>
        <v>9.26</v>
      </c>
      <c r="R96" s="51" t="str">
        <f>IF(Q96="","",VLOOKUP(Q96,評価表!$B$3:$C$15,2))</f>
        <v>☆７</v>
      </c>
      <c r="S96" s="4" t="str">
        <f t="shared" si="4"/>
        <v>さかいともはる</v>
      </c>
      <c r="T96" s="39" t="str">
        <f t="shared" si="5"/>
        <v>小4</v>
      </c>
    </row>
    <row r="97" spans="1:20" ht="12.75">
      <c r="A97" s="18">
        <v>2021</v>
      </c>
      <c r="B97" s="18"/>
      <c r="C97" s="18" t="s">
        <v>146</v>
      </c>
      <c r="D97" s="4" t="s">
        <v>216</v>
      </c>
      <c r="E97" s="3" t="s">
        <v>29</v>
      </c>
      <c r="F97" s="9" t="s">
        <v>33</v>
      </c>
      <c r="G97" s="35"/>
      <c r="H97" s="6" t="str">
        <f>IF(G97="","",VLOOKUP(G97,評価表!$B$3:$C$15,2))</f>
        <v/>
      </c>
      <c r="I97" s="35">
        <v>9.27</v>
      </c>
      <c r="J97" s="6" t="str">
        <f>IF(I97="","",VLOOKUP(I97,評価表!$B$3:$C$15,2))</f>
        <v>☆７</v>
      </c>
      <c r="K97" s="35"/>
      <c r="L97" s="6" t="str">
        <f>IF(K97="","",VLOOKUP(K97,評価表!$B$3:$C$15,2))</f>
        <v/>
      </c>
      <c r="M97" s="35"/>
      <c r="N97" s="6" t="str">
        <f>IF(M97="","",VLOOKUP(M97,評価表!$B$3:$C$15,2))</f>
        <v/>
      </c>
      <c r="O97" s="35"/>
      <c r="P97" s="6" t="str">
        <f>IF(O97="","",VLOOKUP(O97,評価表!$B$3:$C$15,2))</f>
        <v/>
      </c>
      <c r="Q97" s="56">
        <f t="shared" si="3"/>
        <v>9.27</v>
      </c>
      <c r="R97" s="51" t="str">
        <f>IF(Q97="","",VLOOKUP(Q97,評価表!$B$3:$C$15,2))</f>
        <v>☆７</v>
      </c>
      <c r="S97" s="4" t="str">
        <f t="shared" si="4"/>
        <v>やまぐち　ちひろ</v>
      </c>
      <c r="T97" s="39" t="str">
        <f t="shared" si="5"/>
        <v>小4</v>
      </c>
    </row>
    <row r="98" spans="1:20" ht="12.75">
      <c r="A98" s="18">
        <v>2020</v>
      </c>
      <c r="B98" s="18"/>
      <c r="C98" s="18" t="s">
        <v>87</v>
      </c>
      <c r="D98" s="4" t="s">
        <v>1675</v>
      </c>
      <c r="E98" s="18" t="s">
        <v>89</v>
      </c>
      <c r="F98" s="9" t="s">
        <v>1642</v>
      </c>
      <c r="G98" s="11">
        <v>9.4600000000000009</v>
      </c>
      <c r="H98" s="6" t="str">
        <f>IF(G98="","",VLOOKUP(G98,評価表!$B$3:$C$15,2))</f>
        <v>☆７</v>
      </c>
      <c r="I98" s="11"/>
      <c r="J98" s="6" t="str">
        <f>IF(I98="","",VLOOKUP(I98,評価表!$B$3:$C$15,2))</f>
        <v/>
      </c>
      <c r="K98" s="11"/>
      <c r="L98" s="6" t="str">
        <f>IF(K98="","",VLOOKUP(K98,評価表!$B$3:$C$15,2))</f>
        <v/>
      </c>
      <c r="M98" s="11"/>
      <c r="N98" s="6" t="str">
        <f>IF(M98="","",VLOOKUP(M98,評価表!$B$3:$C$15,2))</f>
        <v/>
      </c>
      <c r="O98" s="11">
        <v>9.2799999999999994</v>
      </c>
      <c r="P98" s="6" t="str">
        <f>IF(O98="","",VLOOKUP(O98,評価表!$B$3:$C$15,2))</f>
        <v>☆７</v>
      </c>
      <c r="Q98" s="56">
        <f t="shared" si="3"/>
        <v>9.2799999999999994</v>
      </c>
      <c r="R98" s="51" t="str">
        <f>IF(Q98="","",VLOOKUP(Q98,評価表!$B$3:$C$15,2))</f>
        <v>☆７</v>
      </c>
      <c r="S98" s="4" t="str">
        <f t="shared" si="4"/>
        <v>ふば　ゆう</v>
      </c>
      <c r="T98" s="39" t="str">
        <f t="shared" si="5"/>
        <v>小１</v>
      </c>
    </row>
    <row r="99" spans="1:20" ht="12.75">
      <c r="A99" s="18">
        <v>2020</v>
      </c>
      <c r="B99" s="4" t="s">
        <v>57</v>
      </c>
      <c r="C99" s="4" t="s">
        <v>52</v>
      </c>
      <c r="D99" s="4" t="s">
        <v>1655</v>
      </c>
      <c r="E99" s="3" t="s">
        <v>37</v>
      </c>
      <c r="F99" s="9" t="s">
        <v>31</v>
      </c>
      <c r="G99" s="11">
        <v>9.2799999999999994</v>
      </c>
      <c r="H99" s="6" t="str">
        <f>IF(G99="","",VLOOKUP(G99,評価表!$B$3:$C$15,2))</f>
        <v>☆７</v>
      </c>
      <c r="I99" s="11"/>
      <c r="J99" s="6" t="str">
        <f>IF(I99="","",VLOOKUP(I99,評価表!$B$3:$C$15,2))</f>
        <v/>
      </c>
      <c r="K99" s="11"/>
      <c r="L99" s="6" t="str">
        <f>IF(K99="","",VLOOKUP(K99,評価表!$B$3:$C$15,2))</f>
        <v/>
      </c>
      <c r="M99" s="11"/>
      <c r="N99" s="6" t="str">
        <f>IF(M99="","",VLOOKUP(M99,評価表!$B$3:$C$15,2))</f>
        <v/>
      </c>
      <c r="O99" s="11"/>
      <c r="P99" s="6" t="str">
        <f>IF(O99="","",VLOOKUP(O99,評価表!$B$3:$C$15,2))</f>
        <v/>
      </c>
      <c r="Q99" s="56">
        <f t="shared" si="3"/>
        <v>9.2799999999999994</v>
      </c>
      <c r="R99" s="51" t="str">
        <f>IF(Q99="","",VLOOKUP(Q99,評価表!$B$3:$C$15,2))</f>
        <v>☆７</v>
      </c>
      <c r="S99" s="4" t="str">
        <f t="shared" si="4"/>
        <v>くらた　まきな</v>
      </c>
      <c r="T99" s="39" t="str">
        <f t="shared" si="5"/>
        <v>小2</v>
      </c>
    </row>
    <row r="100" spans="1:20" ht="12.75">
      <c r="A100" s="18">
        <v>2021</v>
      </c>
      <c r="B100" s="18"/>
      <c r="C100" s="18" t="s">
        <v>87</v>
      </c>
      <c r="D100" s="4" t="s">
        <v>1639</v>
      </c>
      <c r="E100" s="18" t="s">
        <v>89</v>
      </c>
      <c r="F100" s="9" t="s">
        <v>1798</v>
      </c>
      <c r="G100" s="35"/>
      <c r="H100" s="6" t="str">
        <f>IF(G100="","",VLOOKUP(G100,評価表!$B$3:$C$15,2))</f>
        <v/>
      </c>
      <c r="I100" s="35"/>
      <c r="J100" s="6" t="str">
        <f>IF(I100="","",VLOOKUP(I100,評価表!$B$3:$C$15,2))</f>
        <v/>
      </c>
      <c r="K100" s="35">
        <v>9.2799999999999994</v>
      </c>
      <c r="L100" s="6" t="str">
        <f>IF(K100="","",VLOOKUP(K100,評価表!$B$3:$C$15,2))</f>
        <v>☆７</v>
      </c>
      <c r="M100" s="35"/>
      <c r="N100" s="6" t="str">
        <f>IF(M100="","",VLOOKUP(M100,評価表!$B$3:$C$15,2))</f>
        <v/>
      </c>
      <c r="O100" s="35"/>
      <c r="P100" s="6" t="str">
        <f>IF(O100="","",VLOOKUP(O100,評価表!$B$3:$C$15,2))</f>
        <v/>
      </c>
      <c r="Q100" s="56">
        <f t="shared" si="3"/>
        <v>9.2799999999999994</v>
      </c>
      <c r="R100" s="51" t="str">
        <f>IF(Q100="","",VLOOKUP(Q100,評価表!$B$3:$C$15,2))</f>
        <v>☆７</v>
      </c>
      <c r="S100" s="4" t="str">
        <f t="shared" si="4"/>
        <v>おさかべ　はやた</v>
      </c>
      <c r="T100" s="39" t="str">
        <f t="shared" si="5"/>
        <v>小5</v>
      </c>
    </row>
    <row r="101" spans="1:20" ht="12.75">
      <c r="A101" s="18">
        <v>2020</v>
      </c>
      <c r="B101" s="18" t="s">
        <v>126</v>
      </c>
      <c r="C101" s="18" t="s">
        <v>145</v>
      </c>
      <c r="D101" s="4" t="s">
        <v>930</v>
      </c>
      <c r="E101" s="18" t="s">
        <v>89</v>
      </c>
      <c r="F101" s="18" t="s">
        <v>35</v>
      </c>
      <c r="G101" s="11"/>
      <c r="H101" s="6" t="str">
        <f>IF(G101="","",VLOOKUP(G101,評価表!$B$3:$C$15,2))</f>
        <v/>
      </c>
      <c r="I101" s="11"/>
      <c r="J101" s="6" t="str">
        <f>IF(I101="","",VLOOKUP(I101,評価表!$B$3:$C$15,2))</f>
        <v/>
      </c>
      <c r="K101" s="11">
        <v>9.3000000000000007</v>
      </c>
      <c r="L101" s="6" t="str">
        <f>IF(K101="","",VLOOKUP(K101,評価表!$B$3:$C$15,2))</f>
        <v>☆７</v>
      </c>
      <c r="M101" s="11"/>
      <c r="N101" s="6" t="str">
        <f>IF(M101="","",VLOOKUP(M101,評価表!$B$3:$C$15,2))</f>
        <v/>
      </c>
      <c r="O101" s="11"/>
      <c r="P101" s="6" t="str">
        <f>IF(O101="","",VLOOKUP(O101,評価表!$B$3:$C$15,2))</f>
        <v/>
      </c>
      <c r="Q101" s="56">
        <f t="shared" si="3"/>
        <v>9.3000000000000007</v>
      </c>
      <c r="R101" s="51" t="str">
        <f>IF(Q101="","",VLOOKUP(Q101,評価表!$B$3:$C$15,2))</f>
        <v>☆７</v>
      </c>
      <c r="S101" s="4" t="str">
        <f t="shared" si="4"/>
        <v>あんどう　あらた</v>
      </c>
      <c r="T101" s="39" t="str">
        <f t="shared" si="5"/>
        <v>小3</v>
      </c>
    </row>
    <row r="102" spans="1:20" ht="12.75">
      <c r="A102" s="18">
        <v>2021</v>
      </c>
      <c r="B102" s="18"/>
      <c r="C102" s="18" t="s">
        <v>142</v>
      </c>
      <c r="D102" s="4" t="s">
        <v>190</v>
      </c>
      <c r="E102" s="3" t="s">
        <v>36</v>
      </c>
      <c r="F102" s="9" t="s">
        <v>1642</v>
      </c>
      <c r="G102" s="35">
        <v>9.9</v>
      </c>
      <c r="H102" s="6" t="str">
        <f>IF(G102="","",VLOOKUP(G102,評価表!$B$3:$C$15,2))</f>
        <v>☆６</v>
      </c>
      <c r="I102" s="35"/>
      <c r="J102" s="6" t="str">
        <f>IF(I102="","",VLOOKUP(I102,評価表!$B$3:$C$15,2))</f>
        <v/>
      </c>
      <c r="K102" s="35">
        <v>9.76</v>
      </c>
      <c r="L102" s="6" t="str">
        <f>IF(K102="","",VLOOKUP(K102,評価表!$B$3:$C$15,2))</f>
        <v>☆６</v>
      </c>
      <c r="M102" s="35">
        <v>9.31</v>
      </c>
      <c r="N102" s="6" t="str">
        <f>IF(M102="","",VLOOKUP(M102,評価表!$B$3:$C$15,2))</f>
        <v>☆７</v>
      </c>
      <c r="O102" s="35"/>
      <c r="P102" s="6" t="str">
        <f>IF(O102="","",VLOOKUP(O102,評価表!$B$3:$C$15,2))</f>
        <v/>
      </c>
      <c r="Q102" s="56">
        <f t="shared" si="3"/>
        <v>9.31</v>
      </c>
      <c r="R102" s="51" t="str">
        <f>IF(Q102="","",VLOOKUP(Q102,評価表!$B$3:$C$15,2))</f>
        <v>☆７</v>
      </c>
      <c r="S102" s="4" t="str">
        <f t="shared" si="4"/>
        <v>まえだ ななみ</v>
      </c>
      <c r="T102" s="39" t="str">
        <f t="shared" si="5"/>
        <v>小１</v>
      </c>
    </row>
    <row r="103" spans="1:20" ht="12.75">
      <c r="A103" s="18">
        <v>2022</v>
      </c>
      <c r="B103" s="4" t="s">
        <v>1723</v>
      </c>
      <c r="C103" s="4" t="s">
        <v>146</v>
      </c>
      <c r="D103" s="4" t="s">
        <v>216</v>
      </c>
      <c r="E103" s="3" t="s">
        <v>29</v>
      </c>
      <c r="F103" s="9" t="s">
        <v>34</v>
      </c>
      <c r="G103" s="47"/>
      <c r="H103" s="48" t="str">
        <f>IF(G103="","",VLOOKUP(G103,評価表!$B$3:$C$15,2))</f>
        <v/>
      </c>
      <c r="I103" s="11"/>
      <c r="J103" s="49" t="str">
        <f>IF(I103="","",VLOOKUP(I103,評価表!$B$3:$C$15,2))</f>
        <v/>
      </c>
      <c r="K103" s="11"/>
      <c r="L103" s="49" t="str">
        <f>IF(K103="","",VLOOKUP(K103,評価表!$B$3:$C$15,2))</f>
        <v/>
      </c>
      <c r="M103" s="11">
        <v>9.31</v>
      </c>
      <c r="N103" s="49" t="str">
        <f>IF(M103="","",VLOOKUP(M103,評価表!$B$3:$C$15,2))</f>
        <v>☆７</v>
      </c>
      <c r="O103" s="11"/>
      <c r="P103" s="49" t="str">
        <f>IF(O103="","",VLOOKUP(O103,評価表!$B$3:$C$15,2))</f>
        <v/>
      </c>
      <c r="Q103" s="56">
        <f t="shared" si="3"/>
        <v>9.31</v>
      </c>
      <c r="R103" s="51" t="str">
        <f>IF(Q103="","",VLOOKUP(Q103,評価表!$B$3:$C$15,2))</f>
        <v>☆７</v>
      </c>
      <c r="S103" s="4" t="str">
        <f t="shared" si="4"/>
        <v>やまぐち　ちひろ</v>
      </c>
      <c r="T103" s="39" t="str">
        <f t="shared" si="5"/>
        <v>小5</v>
      </c>
    </row>
    <row r="104" spans="1:20" ht="12.75">
      <c r="A104" s="18">
        <v>2022</v>
      </c>
      <c r="B104" s="3" t="s">
        <v>1746</v>
      </c>
      <c r="C104" s="3" t="s">
        <v>147</v>
      </c>
      <c r="D104" s="4" t="s">
        <v>294</v>
      </c>
      <c r="E104" s="3" t="s">
        <v>36</v>
      </c>
      <c r="F104" s="9" t="s">
        <v>31</v>
      </c>
      <c r="G104" s="47"/>
      <c r="H104" s="48" t="str">
        <f>IF(G104="","",VLOOKUP(G104,評価表!$B$3:$C$15,2))</f>
        <v/>
      </c>
      <c r="I104" s="11"/>
      <c r="J104" s="49" t="str">
        <f>IF(I104="","",VLOOKUP(I104,評価表!$B$3:$C$15,2))</f>
        <v/>
      </c>
      <c r="K104" s="11">
        <v>9.98</v>
      </c>
      <c r="L104" s="49" t="str">
        <f>IF(K104="","",VLOOKUP(K104,評価表!$B$3:$C$15,2))</f>
        <v>☆６</v>
      </c>
      <c r="M104" s="11"/>
      <c r="N104" s="49" t="str">
        <f>IF(M104="","",VLOOKUP(M104,評価表!$B$3:$C$15,2))</f>
        <v/>
      </c>
      <c r="O104" s="11">
        <v>9.32</v>
      </c>
      <c r="P104" s="49" t="str">
        <f>IF(O104="","",VLOOKUP(O104,評価表!$B$3:$C$15,2))</f>
        <v>☆７</v>
      </c>
      <c r="Q104" s="56">
        <f t="shared" si="3"/>
        <v>9.32</v>
      </c>
      <c r="R104" s="51" t="str">
        <f>IF(Q104="","",VLOOKUP(Q104,評価表!$B$3:$C$15,2))</f>
        <v>☆７</v>
      </c>
      <c r="S104" s="4" t="str">
        <f t="shared" si="4"/>
        <v>たかの　りさ</v>
      </c>
      <c r="T104" s="39" t="str">
        <f t="shared" si="5"/>
        <v>小2</v>
      </c>
    </row>
    <row r="105" spans="1:20" ht="12.75">
      <c r="A105" s="18">
        <v>2023</v>
      </c>
      <c r="B105" s="4" t="s">
        <v>1736</v>
      </c>
      <c r="C105" s="4" t="s">
        <v>142</v>
      </c>
      <c r="D105" s="4" t="s">
        <v>213</v>
      </c>
      <c r="E105" s="3" t="s">
        <v>29</v>
      </c>
      <c r="F105" s="9" t="s">
        <v>33</v>
      </c>
      <c r="G105" s="47"/>
      <c r="H105" s="48" t="str">
        <f>IF(G105="","",VLOOKUP(G105,評価表!$B$3:$C$15,2))</f>
        <v/>
      </c>
      <c r="I105" s="48"/>
      <c r="J105" s="48"/>
      <c r="K105" s="48"/>
      <c r="L105" s="48"/>
      <c r="M105" s="11">
        <v>9.33</v>
      </c>
      <c r="N105" s="49" t="str">
        <f>IF(M105="","",VLOOKUP(M105,評価表!$B$3:$C$15,2))</f>
        <v>☆７</v>
      </c>
      <c r="O105" s="11"/>
      <c r="P105" s="49" t="str">
        <f>IF(O105="","",VLOOKUP(O105,評価表!$B$3:$C$15,2))</f>
        <v/>
      </c>
      <c r="Q105" s="56">
        <f t="shared" si="3"/>
        <v>9.33</v>
      </c>
      <c r="R105" s="51" t="str">
        <f>IF(Q105="","",VLOOKUP(Q105,評価表!$B$3:$C$15,2))</f>
        <v>☆７</v>
      </c>
      <c r="S105" s="4" t="str">
        <f t="shared" si="4"/>
        <v>まつもと　たいせい</v>
      </c>
      <c r="T105" s="39" t="str">
        <f t="shared" si="5"/>
        <v>小4</v>
      </c>
    </row>
    <row r="106" spans="1:20" ht="12.75">
      <c r="A106" s="18">
        <v>2020</v>
      </c>
      <c r="B106" s="4" t="s">
        <v>1694</v>
      </c>
      <c r="C106" s="18" t="s">
        <v>146</v>
      </c>
      <c r="D106" s="4" t="s">
        <v>1695</v>
      </c>
      <c r="E106" s="18" t="s">
        <v>88</v>
      </c>
      <c r="F106" s="18" t="s">
        <v>33</v>
      </c>
      <c r="G106" s="11"/>
      <c r="H106" s="6" t="str">
        <f>IF(G106="","",VLOOKUP(G106,評価表!$B$3:$C$15,2))</f>
        <v/>
      </c>
      <c r="I106" s="11"/>
      <c r="J106" s="6" t="str">
        <f>IF(I106="","",VLOOKUP(I106,評価表!$B$3:$C$15,2))</f>
        <v/>
      </c>
      <c r="K106" s="11"/>
      <c r="L106" s="6" t="str">
        <f>IF(K106="","",VLOOKUP(K106,評価表!$B$3:$C$15,2))</f>
        <v/>
      </c>
      <c r="M106" s="11">
        <v>9.34</v>
      </c>
      <c r="N106" s="6" t="str">
        <f>IF(M106="","",VLOOKUP(M106,評価表!$B$3:$C$15,2))</f>
        <v>☆７</v>
      </c>
      <c r="O106" s="11"/>
      <c r="P106" s="6" t="str">
        <f>IF(O106="","",VLOOKUP(O106,評価表!$B$3:$C$15,2))</f>
        <v/>
      </c>
      <c r="Q106" s="56">
        <f t="shared" si="3"/>
        <v>9.34</v>
      </c>
      <c r="R106" s="51" t="str">
        <f>IF(Q106="","",VLOOKUP(Q106,評価表!$B$3:$C$15,2))</f>
        <v>☆７</v>
      </c>
      <c r="S106" s="4" t="str">
        <f t="shared" si="4"/>
        <v>おぎおいつき</v>
      </c>
      <c r="T106" s="39" t="str">
        <f t="shared" si="5"/>
        <v>小4</v>
      </c>
    </row>
    <row r="107" spans="1:20" ht="12.75">
      <c r="A107" s="18">
        <v>2019</v>
      </c>
      <c r="B107" s="4" t="s">
        <v>51</v>
      </c>
      <c r="C107" s="18" t="s">
        <v>118</v>
      </c>
      <c r="D107" s="4" t="s">
        <v>1666</v>
      </c>
      <c r="E107" s="18" t="s">
        <v>88</v>
      </c>
      <c r="F107" s="18" t="s">
        <v>33</v>
      </c>
      <c r="G107" s="40"/>
      <c r="H107" s="40"/>
      <c r="I107" s="40"/>
      <c r="J107" s="40"/>
      <c r="K107" s="7"/>
      <c r="L107" s="6" t="str">
        <f>IF(K107="","",VLOOKUP(K107,[2]評価表!$B$2:$C$14,2))</f>
        <v/>
      </c>
      <c r="M107" s="7"/>
      <c r="N107" s="6" t="str">
        <f>IF(M107="","",VLOOKUP(M107,[2]評価表!$B$2:$C$14,2))</f>
        <v/>
      </c>
      <c r="O107" s="7">
        <v>9.35</v>
      </c>
      <c r="P107" s="6" t="str">
        <f>IF(O107="","",VLOOKUP(O107,[2]評価表!$B$2:$C$14,2))</f>
        <v>☆７</v>
      </c>
      <c r="Q107" s="56">
        <f t="shared" si="3"/>
        <v>9.35</v>
      </c>
      <c r="R107" s="51" t="str">
        <f>IF(Q107="","",VLOOKUP(Q107,評価表!$B$3:$C$15,2))</f>
        <v>☆７</v>
      </c>
      <c r="S107" s="4" t="str">
        <f t="shared" si="4"/>
        <v>たけだ 　さえ</v>
      </c>
      <c r="T107" s="39" t="str">
        <f t="shared" si="5"/>
        <v>小4</v>
      </c>
    </row>
    <row r="108" spans="1:20" ht="12.75">
      <c r="A108" s="18">
        <v>2019</v>
      </c>
      <c r="B108" s="4" t="s">
        <v>1673</v>
      </c>
      <c r="C108" s="18" t="s">
        <v>146</v>
      </c>
      <c r="D108" s="4" t="s">
        <v>191</v>
      </c>
      <c r="E108" s="8" t="s">
        <v>36</v>
      </c>
      <c r="F108" s="9" t="s">
        <v>1642</v>
      </c>
      <c r="G108" s="40"/>
      <c r="H108" s="40"/>
      <c r="I108" s="40"/>
      <c r="J108" s="40"/>
      <c r="K108" s="7">
        <v>9.35</v>
      </c>
      <c r="L108" s="6" t="str">
        <f>IF(K108="","",VLOOKUP(K108,[2]評価表!$B$2:$C$14,2))</f>
        <v>☆７</v>
      </c>
      <c r="M108" s="7"/>
      <c r="N108" s="6" t="str">
        <f>IF(M108="","",VLOOKUP(M108,[2]評価表!$B$2:$C$14,2))</f>
        <v/>
      </c>
      <c r="O108" s="7"/>
      <c r="P108" s="6" t="str">
        <f>IF(O108="","",VLOOKUP(O108,[2]評価表!$B$2:$C$14,2))</f>
        <v/>
      </c>
      <c r="Q108" s="56">
        <f t="shared" si="3"/>
        <v>9.35</v>
      </c>
      <c r="R108" s="51" t="str">
        <f>IF(Q108="","",VLOOKUP(Q108,評価表!$B$3:$C$15,2))</f>
        <v>☆７</v>
      </c>
      <c r="S108" s="4" t="str">
        <f t="shared" si="4"/>
        <v>おさかべ みはな</v>
      </c>
      <c r="T108" s="39" t="str">
        <f t="shared" si="5"/>
        <v>小１</v>
      </c>
    </row>
    <row r="109" spans="1:20" ht="12.75">
      <c r="A109" s="18">
        <v>2021</v>
      </c>
      <c r="B109" s="18"/>
      <c r="C109" s="3" t="s">
        <v>87</v>
      </c>
      <c r="D109" s="4" t="s">
        <v>1644</v>
      </c>
      <c r="E109" s="18" t="s">
        <v>88</v>
      </c>
      <c r="F109" s="9" t="s">
        <v>31</v>
      </c>
      <c r="G109" s="35"/>
      <c r="H109" s="6" t="str">
        <f>IF(G109="","",VLOOKUP(G109,[1]評価表!$B$2:$C$14,2))</f>
        <v/>
      </c>
      <c r="I109" s="35">
        <v>9.41</v>
      </c>
      <c r="J109" s="6" t="str">
        <f>IF(I109="","",VLOOKUP(I109,[1]評価表!$B$2:$C$14,2))</f>
        <v>☆７</v>
      </c>
      <c r="K109" s="35"/>
      <c r="L109" s="6" t="str">
        <f>IF(K109="","",VLOOKUP(K109,[1]評価表!$B$2:$C$14,2))</f>
        <v/>
      </c>
      <c r="M109" s="35">
        <v>9.36</v>
      </c>
      <c r="N109" s="6" t="str">
        <f>IF(M109="","",VLOOKUP(M109,[1]評価表!$B$2:$C$14,2))</f>
        <v>☆７</v>
      </c>
      <c r="O109" s="46"/>
      <c r="P109" s="6" t="str">
        <f>IF(O109="","",VLOOKUP(O109,[1]評価表!$B$2:$C$14,2))</f>
        <v/>
      </c>
      <c r="Q109" s="56">
        <f t="shared" si="3"/>
        <v>9.36</v>
      </c>
      <c r="R109" s="51" t="str">
        <f>IF(Q109="","",VLOOKUP(Q109,評価表!$B$3:$C$15,2))</f>
        <v>☆７</v>
      </c>
      <c r="S109" s="4" t="str">
        <f t="shared" si="4"/>
        <v>のじま　りお</v>
      </c>
      <c r="T109" s="39" t="str">
        <f t="shared" si="5"/>
        <v>小2</v>
      </c>
    </row>
    <row r="110" spans="1:20" ht="12.75">
      <c r="A110" s="18">
        <v>2019</v>
      </c>
      <c r="B110" s="4" t="s">
        <v>1658</v>
      </c>
      <c r="C110" s="4" t="s">
        <v>113</v>
      </c>
      <c r="D110" s="4" t="s">
        <v>1659</v>
      </c>
      <c r="E110" s="3" t="s">
        <v>29</v>
      </c>
      <c r="F110" s="18" t="s">
        <v>35</v>
      </c>
      <c r="G110" s="40"/>
      <c r="H110" s="40"/>
      <c r="I110" s="40"/>
      <c r="J110" s="40"/>
      <c r="K110" s="7">
        <v>9.3699999999999992</v>
      </c>
      <c r="L110" s="6" t="str">
        <f>IF(K110="","",VLOOKUP(K110,[2]評価表!$B$2:$C$14,2))</f>
        <v>☆７</v>
      </c>
      <c r="M110" s="7"/>
      <c r="N110" s="6" t="str">
        <f>IF(M110="","",VLOOKUP(M110,[2]評価表!$B$2:$C$14,2))</f>
        <v/>
      </c>
      <c r="O110" s="7"/>
      <c r="P110" s="6" t="str">
        <f>IF(O110="","",VLOOKUP(O110,[2]評価表!$B$2:$C$14,2))</f>
        <v/>
      </c>
      <c r="Q110" s="56">
        <f t="shared" si="3"/>
        <v>9.3699999999999992</v>
      </c>
      <c r="R110" s="51" t="str">
        <f>IF(Q110="","",VLOOKUP(Q110,評価表!$B$3:$C$15,2))</f>
        <v>☆７</v>
      </c>
      <c r="S110" s="4" t="str">
        <f t="shared" si="4"/>
        <v>たかぎ　こうせい</v>
      </c>
      <c r="T110" s="39" t="str">
        <f t="shared" si="5"/>
        <v>小3</v>
      </c>
    </row>
    <row r="111" spans="1:20" ht="12.75">
      <c r="A111" s="18">
        <v>2022</v>
      </c>
      <c r="B111" s="4" t="s">
        <v>167</v>
      </c>
      <c r="C111" s="18" t="s">
        <v>163</v>
      </c>
      <c r="D111" s="4" t="s">
        <v>209</v>
      </c>
      <c r="E111" s="3" t="s">
        <v>29</v>
      </c>
      <c r="F111" s="9" t="s">
        <v>35</v>
      </c>
      <c r="G111" s="47"/>
      <c r="H111" s="48" t="str">
        <f>IF(G111="","",VLOOKUP(G111,評価表!$B$3:$C$15,2))</f>
        <v/>
      </c>
      <c r="I111" s="11"/>
      <c r="J111" s="49" t="str">
        <f>IF(I111="","",VLOOKUP(I111,評価表!$B$3:$C$15,2))</f>
        <v/>
      </c>
      <c r="K111" s="11"/>
      <c r="L111" s="49" t="str">
        <f>IF(K111="","",VLOOKUP(K111,評価表!$B$3:$C$15,2))</f>
        <v/>
      </c>
      <c r="M111" s="11"/>
      <c r="N111" s="49" t="str">
        <f>IF(M111="","",VLOOKUP(M111,評価表!$B$3:$C$15,2))</f>
        <v/>
      </c>
      <c r="O111" s="11">
        <v>9.3800000000000008</v>
      </c>
      <c r="P111" s="49" t="str">
        <f>IF(O111="","",VLOOKUP(O111,評価表!$B$3:$C$15,2))</f>
        <v>☆７</v>
      </c>
      <c r="Q111" s="56">
        <f t="shared" si="3"/>
        <v>9.3800000000000008</v>
      </c>
      <c r="R111" s="51" t="str">
        <f>IF(Q111="","",VLOOKUP(Q111,評価表!$B$3:$C$15,2))</f>
        <v>☆７</v>
      </c>
      <c r="S111" s="4" t="str">
        <f t="shared" si="4"/>
        <v>おだ　わたる</v>
      </c>
      <c r="T111" s="39" t="str">
        <f t="shared" si="5"/>
        <v>小3</v>
      </c>
    </row>
    <row r="112" spans="1:20" ht="12.75">
      <c r="A112" s="18">
        <v>2022</v>
      </c>
      <c r="B112" s="4" t="s">
        <v>1737</v>
      </c>
      <c r="C112" s="4" t="s">
        <v>142</v>
      </c>
      <c r="D112" s="4" t="s">
        <v>219</v>
      </c>
      <c r="E112" s="3" t="s">
        <v>36</v>
      </c>
      <c r="F112" s="9" t="s">
        <v>31</v>
      </c>
      <c r="G112" s="47"/>
      <c r="H112" s="48" t="str">
        <f>IF(G112="","",VLOOKUP(G112,評価表!$B$3:$C$15,2))</f>
        <v/>
      </c>
      <c r="I112" s="11">
        <v>9.59</v>
      </c>
      <c r="J112" s="49" t="str">
        <f>IF(I112="","",VLOOKUP(I112,評価表!$B$3:$C$15,2))</f>
        <v>☆６</v>
      </c>
      <c r="K112" s="11">
        <v>9.4</v>
      </c>
      <c r="L112" s="49" t="str">
        <f>IF(K112="","",VLOOKUP(K112,評価表!$B$3:$C$15,2))</f>
        <v>☆７</v>
      </c>
      <c r="M112" s="11"/>
      <c r="N112" s="49" t="str">
        <f>IF(M112="","",VLOOKUP(M112,評価表!$B$3:$C$15,2))</f>
        <v/>
      </c>
      <c r="O112" s="11"/>
      <c r="P112" s="49" t="str">
        <f>IF(O112="","",VLOOKUP(O112,評価表!$B$3:$C$15,2))</f>
        <v/>
      </c>
      <c r="Q112" s="56">
        <f t="shared" si="3"/>
        <v>9.4</v>
      </c>
      <c r="R112" s="51" t="str">
        <f>IF(Q112="","",VLOOKUP(Q112,評価表!$B$3:$C$15,2))</f>
        <v>☆７</v>
      </c>
      <c r="S112" s="4" t="str">
        <f t="shared" si="4"/>
        <v>よしずみ　ゆいな</v>
      </c>
      <c r="T112" s="39" t="str">
        <f t="shared" si="5"/>
        <v>小2</v>
      </c>
    </row>
    <row r="113" spans="1:20" ht="12.75">
      <c r="A113" s="18">
        <v>2022</v>
      </c>
      <c r="B113" s="3" t="s">
        <v>1754</v>
      </c>
      <c r="C113" s="3" t="s">
        <v>150</v>
      </c>
      <c r="D113" s="4" t="s">
        <v>1755</v>
      </c>
      <c r="E113" s="3" t="s">
        <v>32</v>
      </c>
      <c r="F113" s="9" t="s">
        <v>33</v>
      </c>
      <c r="G113" s="47"/>
      <c r="H113" s="48" t="str">
        <f>IF(G113="","",VLOOKUP(G113,評価表!$B$3:$C$15,2))</f>
        <v/>
      </c>
      <c r="I113" s="11">
        <v>9.4</v>
      </c>
      <c r="J113" s="49" t="str">
        <f>IF(I113="","",VLOOKUP(I113,評価表!$B$3:$C$15,2))</f>
        <v>☆７</v>
      </c>
      <c r="K113" s="11"/>
      <c r="L113" s="49" t="str">
        <f>IF(K113="","",VLOOKUP(K113,評価表!$B$3:$C$15,2))</f>
        <v/>
      </c>
      <c r="M113" s="11"/>
      <c r="N113" s="49" t="str">
        <f>IF(M113="","",VLOOKUP(M113,評価表!$B$3:$C$15,2))</f>
        <v/>
      </c>
      <c r="O113" s="11"/>
      <c r="P113" s="49" t="str">
        <f>IF(O113="","",VLOOKUP(O113,評価表!$B$3:$C$15,2))</f>
        <v/>
      </c>
      <c r="Q113" s="56">
        <f t="shared" si="3"/>
        <v>9.4</v>
      </c>
      <c r="R113" s="51" t="str">
        <f>IF(Q113="","",VLOOKUP(Q113,評価表!$B$3:$C$15,2))</f>
        <v>☆７</v>
      </c>
      <c r="S113" s="4" t="str">
        <f t="shared" si="4"/>
        <v>たむら　けい</v>
      </c>
      <c r="T113" s="39" t="str">
        <f t="shared" si="5"/>
        <v>小4</v>
      </c>
    </row>
    <row r="114" spans="1:20" ht="12.75">
      <c r="A114" s="18">
        <v>2019</v>
      </c>
      <c r="B114" s="4" t="s">
        <v>1674</v>
      </c>
      <c r="C114" s="18" t="s">
        <v>146</v>
      </c>
      <c r="D114" s="4" t="s">
        <v>799</v>
      </c>
      <c r="E114" s="3" t="s">
        <v>32</v>
      </c>
      <c r="F114" s="18" t="s">
        <v>35</v>
      </c>
      <c r="G114" s="40"/>
      <c r="H114" s="40"/>
      <c r="I114" s="40"/>
      <c r="J114" s="40"/>
      <c r="K114" s="7">
        <v>9.43</v>
      </c>
      <c r="L114" s="6" t="str">
        <f>IF(K114="","",VLOOKUP(K114,[2]評価表!$B$2:$C$14,2))</f>
        <v>☆７</v>
      </c>
      <c r="M114" s="11">
        <v>9.83</v>
      </c>
      <c r="N114" s="6" t="str">
        <f>IF(M114="","",VLOOKUP(M114,[2]評価表!$B$2:$C$14,2))</f>
        <v>☆６</v>
      </c>
      <c r="O114" s="7">
        <v>9.57</v>
      </c>
      <c r="P114" s="6" t="str">
        <f>IF(O114="","",VLOOKUP(O114,[2]評価表!$B$2:$C$14,2))</f>
        <v>☆６</v>
      </c>
      <c r="Q114" s="56">
        <f t="shared" si="3"/>
        <v>9.43</v>
      </c>
      <c r="R114" s="51" t="str">
        <f>IF(Q114="","",VLOOKUP(Q114,評価表!$B$3:$C$15,2))</f>
        <v>☆７</v>
      </c>
      <c r="S114" s="4" t="str">
        <f t="shared" si="4"/>
        <v>かわかみりょうた</v>
      </c>
      <c r="T114" s="39" t="str">
        <f t="shared" si="5"/>
        <v>小3</v>
      </c>
    </row>
    <row r="115" spans="1:20" ht="12.75">
      <c r="A115" s="18">
        <v>2019</v>
      </c>
      <c r="B115" s="4" t="s">
        <v>1650</v>
      </c>
      <c r="C115" s="4" t="s">
        <v>40</v>
      </c>
      <c r="D115" s="4" t="s">
        <v>189</v>
      </c>
      <c r="E115" s="3" t="s">
        <v>32</v>
      </c>
      <c r="F115" s="18" t="s">
        <v>31</v>
      </c>
      <c r="G115" s="40"/>
      <c r="H115" s="40"/>
      <c r="I115" s="40"/>
      <c r="J115" s="40"/>
      <c r="K115" s="7"/>
      <c r="L115" s="6" t="str">
        <f>IF(K115="","",VLOOKUP(K115,[2]評価表!$B$2:$C$14,2))</f>
        <v/>
      </c>
      <c r="M115" s="7">
        <v>9.43</v>
      </c>
      <c r="N115" s="6" t="str">
        <f>IF(M115="","",VLOOKUP(M115,[2]評価表!$B$2:$C$14,2))</f>
        <v>☆７</v>
      </c>
      <c r="O115" s="7"/>
      <c r="P115" s="6" t="str">
        <f>IF(O115="","",VLOOKUP(O115,[2]評価表!$B$2:$C$14,2))</f>
        <v/>
      </c>
      <c r="Q115" s="56">
        <f t="shared" si="3"/>
        <v>9.43</v>
      </c>
      <c r="R115" s="51" t="str">
        <f>IF(Q115="","",VLOOKUP(Q115,評価表!$B$3:$C$15,2))</f>
        <v>☆７</v>
      </c>
      <c r="S115" s="4" t="str">
        <f t="shared" si="4"/>
        <v>まえだ  こうたろう</v>
      </c>
      <c r="T115" s="39" t="str">
        <f t="shared" si="5"/>
        <v>小2</v>
      </c>
    </row>
    <row r="116" spans="1:20" ht="12.75">
      <c r="A116" s="18">
        <v>2019</v>
      </c>
      <c r="B116" s="4" t="s">
        <v>1672</v>
      </c>
      <c r="C116" s="18" t="s">
        <v>146</v>
      </c>
      <c r="D116" s="4" t="s">
        <v>536</v>
      </c>
      <c r="E116" s="3" t="s">
        <v>36</v>
      </c>
      <c r="F116" s="18" t="s">
        <v>35</v>
      </c>
      <c r="G116" s="40"/>
      <c r="H116" s="40"/>
      <c r="I116" s="40"/>
      <c r="J116" s="40"/>
      <c r="K116" s="7">
        <v>9.44</v>
      </c>
      <c r="L116" s="6" t="str">
        <f>IF(K116="","",VLOOKUP(K116,[2]評価表!$B$2:$C$14,2))</f>
        <v>☆７</v>
      </c>
      <c r="M116" s="7"/>
      <c r="N116" s="6" t="str">
        <f>IF(M116="","",VLOOKUP(M116,[2]評価表!$B$2:$C$14,2))</f>
        <v/>
      </c>
      <c r="O116" s="7"/>
      <c r="P116" s="6" t="str">
        <f>IF(O116="","",VLOOKUP(O116,[2]評価表!$B$2:$C$14,2))</f>
        <v/>
      </c>
      <c r="Q116" s="56">
        <f t="shared" si="3"/>
        <v>9.44</v>
      </c>
      <c r="R116" s="51" t="str">
        <f>IF(Q116="","",VLOOKUP(Q116,評価表!$B$3:$C$15,2))</f>
        <v>☆７</v>
      </c>
      <c r="S116" s="4" t="str">
        <f t="shared" si="4"/>
        <v>こだしろ ゆう</v>
      </c>
      <c r="T116" s="39" t="str">
        <f t="shared" si="5"/>
        <v>小3</v>
      </c>
    </row>
    <row r="117" spans="1:20" ht="12.75">
      <c r="A117" s="18">
        <v>2021</v>
      </c>
      <c r="B117" s="18"/>
      <c r="C117" s="18" t="s">
        <v>145</v>
      </c>
      <c r="D117" s="4" t="s">
        <v>207</v>
      </c>
      <c r="E117" s="3" t="s">
        <v>29</v>
      </c>
      <c r="F117" s="9" t="s">
        <v>31</v>
      </c>
      <c r="G117" s="35"/>
      <c r="H117" s="6" t="str">
        <f>IF(G117="","",VLOOKUP(G117,評価表!$B$3:$C$15,2))</f>
        <v/>
      </c>
      <c r="I117" s="35">
        <v>9.75</v>
      </c>
      <c r="J117" s="6" t="str">
        <f>IF(I117="","",VLOOKUP(I117,評価表!$B$3:$C$15,2))</f>
        <v>☆６</v>
      </c>
      <c r="K117" s="35">
        <v>9.44</v>
      </c>
      <c r="L117" s="6" t="str">
        <f>IF(K117="","",VLOOKUP(K117,評価表!$B$3:$C$15,2))</f>
        <v>☆７</v>
      </c>
      <c r="M117" s="35">
        <v>9.83</v>
      </c>
      <c r="N117" s="6" t="str">
        <f>IF(M117="","",VLOOKUP(M117,評価表!$B$3:$C$15,2))</f>
        <v>☆６</v>
      </c>
      <c r="O117" s="35"/>
      <c r="P117" s="6" t="str">
        <f>IF(O117="","",VLOOKUP(O117,評価表!$B$3:$C$15,2))</f>
        <v/>
      </c>
      <c r="Q117" s="56">
        <f t="shared" si="3"/>
        <v>9.44</v>
      </c>
      <c r="R117" s="51" t="str">
        <f>IF(Q117="","",VLOOKUP(Q117,評価表!$B$3:$C$15,2))</f>
        <v>☆７</v>
      </c>
      <c r="S117" s="4" t="str">
        <f t="shared" si="4"/>
        <v>やべまこと</v>
      </c>
      <c r="T117" s="39" t="str">
        <f t="shared" si="5"/>
        <v>小2</v>
      </c>
    </row>
    <row r="118" spans="1:20" ht="12.75">
      <c r="A118" s="18">
        <v>2020</v>
      </c>
      <c r="B118" s="4" t="s">
        <v>51</v>
      </c>
      <c r="C118" s="4" t="s">
        <v>84</v>
      </c>
      <c r="D118" s="4" t="s">
        <v>831</v>
      </c>
      <c r="E118" s="3" t="s">
        <v>36</v>
      </c>
      <c r="F118" s="9" t="s">
        <v>34</v>
      </c>
      <c r="G118" s="11">
        <v>10.32</v>
      </c>
      <c r="H118" s="6" t="str">
        <f>IF(G118="","",VLOOKUP(G118,評価表!$B$3:$C$15,2))</f>
        <v>☆５</v>
      </c>
      <c r="I118" s="11">
        <v>9.64</v>
      </c>
      <c r="J118" s="6" t="str">
        <f>IF(I118="","",VLOOKUP(I118,評価表!$B$3:$C$15,2))</f>
        <v>☆６</v>
      </c>
      <c r="K118" s="11"/>
      <c r="L118" s="6" t="str">
        <f>IF(K118="","",VLOOKUP(K118,評価表!$B$3:$C$15,2))</f>
        <v/>
      </c>
      <c r="M118" s="11">
        <v>9.4499999999999993</v>
      </c>
      <c r="N118" s="6" t="str">
        <f>IF(M118="","",VLOOKUP(M118,評価表!$B$3:$C$15,2))</f>
        <v>☆７</v>
      </c>
      <c r="O118" s="11">
        <v>9.61</v>
      </c>
      <c r="P118" s="6" t="str">
        <f>IF(O118="","",VLOOKUP(O118,評価表!$B$3:$C$15,2))</f>
        <v>☆６</v>
      </c>
      <c r="Q118" s="56">
        <f t="shared" si="3"/>
        <v>9.4499999999999993</v>
      </c>
      <c r="R118" s="51" t="str">
        <f>IF(Q118="","",VLOOKUP(Q118,評価表!$B$3:$C$15,2))</f>
        <v>☆７</v>
      </c>
      <c r="S118" s="4" t="str">
        <f t="shared" si="4"/>
        <v>たけだ さえ</v>
      </c>
      <c r="T118" s="39" t="str">
        <f t="shared" si="5"/>
        <v>小5</v>
      </c>
    </row>
    <row r="119" spans="1:20" ht="12.75">
      <c r="A119" s="18">
        <v>2021</v>
      </c>
      <c r="B119" s="18"/>
      <c r="C119" s="18" t="s">
        <v>145</v>
      </c>
      <c r="D119" s="4" t="s">
        <v>1720</v>
      </c>
      <c r="E119" s="3" t="s">
        <v>1721</v>
      </c>
      <c r="F119" s="9" t="s">
        <v>31</v>
      </c>
      <c r="G119" s="35"/>
      <c r="H119" s="6" t="str">
        <f>IF(G119="","",VLOOKUP(G119,[1]評価表!$B$2:$C$14,2))</f>
        <v/>
      </c>
      <c r="I119" s="35"/>
      <c r="J119" s="6"/>
      <c r="K119" s="35"/>
      <c r="L119" s="6" t="str">
        <f>IF(K119="","",VLOOKUP(K119,[1]評価表!$B$2:$C$14,2))</f>
        <v/>
      </c>
      <c r="M119" s="46"/>
      <c r="N119" s="6" t="str">
        <f>IF(M119="","",VLOOKUP(M119,[1]評価表!$B$2:$C$14,2))</f>
        <v/>
      </c>
      <c r="O119" s="35">
        <v>9.4600000000000009</v>
      </c>
      <c r="P119" s="6" t="str">
        <f>IF(O119="","",VLOOKUP(O119,評価表!$B$3:$C$15,2))</f>
        <v>☆７</v>
      </c>
      <c r="Q119" s="56">
        <f t="shared" si="3"/>
        <v>9.4600000000000009</v>
      </c>
      <c r="R119" s="51" t="str">
        <f>IF(Q119="","",VLOOKUP(Q119,評価表!$B$3:$C$15,2))</f>
        <v>☆７</v>
      </c>
      <c r="S119" s="4" t="str">
        <f t="shared" si="4"/>
        <v>まつもとゆうま</v>
      </c>
      <c r="T119" s="39" t="str">
        <f t="shared" si="5"/>
        <v>小2</v>
      </c>
    </row>
    <row r="120" spans="1:20" ht="12.75">
      <c r="A120" s="18">
        <v>2023</v>
      </c>
      <c r="B120" s="4" t="s">
        <v>65</v>
      </c>
      <c r="C120" s="42" t="s">
        <v>56</v>
      </c>
      <c r="D120" s="4" t="s">
        <v>186</v>
      </c>
      <c r="E120" s="43" t="s">
        <v>37</v>
      </c>
      <c r="F120" s="9" t="s">
        <v>33</v>
      </c>
      <c r="G120" s="47"/>
      <c r="H120" s="48" t="str">
        <f>IF(G120="","",VLOOKUP(G120,評価表!$B$3:$C$15,2))</f>
        <v/>
      </c>
      <c r="I120" s="48"/>
      <c r="J120" s="48"/>
      <c r="K120" s="48"/>
      <c r="L120" s="48"/>
      <c r="M120" s="11">
        <v>9.4600000000000009</v>
      </c>
      <c r="N120" s="49" t="str">
        <f>IF(M120="","",VLOOKUP(M120,評価表!$B$3:$C$15,2))</f>
        <v>☆７</v>
      </c>
      <c r="O120" s="11"/>
      <c r="P120" s="49" t="str">
        <f>IF(O120="","",VLOOKUP(O120,評価表!$B$3:$C$15,2))</f>
        <v/>
      </c>
      <c r="Q120" s="56">
        <f t="shared" si="3"/>
        <v>9.4600000000000009</v>
      </c>
      <c r="R120" s="51" t="str">
        <f>IF(Q120="","",VLOOKUP(Q120,評価表!$B$3:$C$15,2))</f>
        <v>☆７</v>
      </c>
      <c r="S120" s="4" t="str">
        <f t="shared" si="4"/>
        <v>やまざきわかな</v>
      </c>
      <c r="T120" s="39" t="str">
        <f t="shared" si="5"/>
        <v>小4</v>
      </c>
    </row>
    <row r="121" spans="1:20" ht="12.75">
      <c r="A121" s="18">
        <v>2019</v>
      </c>
      <c r="B121" s="4" t="s">
        <v>117</v>
      </c>
      <c r="C121" s="4" t="s">
        <v>42</v>
      </c>
      <c r="D121" s="4" t="s">
        <v>369</v>
      </c>
      <c r="E121" s="3" t="s">
        <v>29</v>
      </c>
      <c r="F121" s="18" t="s">
        <v>35</v>
      </c>
      <c r="G121" s="40"/>
      <c r="H121" s="40"/>
      <c r="I121" s="40"/>
      <c r="J121" s="40"/>
      <c r="K121" s="7"/>
      <c r="L121" s="6" t="str">
        <f>IF(K121="","",VLOOKUP(K121,[2]評価表!$B$2:$C$14,2))</f>
        <v/>
      </c>
      <c r="M121" s="7">
        <v>9.4700000000000006</v>
      </c>
      <c r="N121" s="6" t="str">
        <f>IF(M121="","",VLOOKUP(M121,[2]評価表!$B$2:$C$14,2))</f>
        <v>☆７</v>
      </c>
      <c r="O121" s="7"/>
      <c r="P121" s="6" t="str">
        <f>IF(O121="","",VLOOKUP(O121,[2]評価表!$B$2:$C$14,2))</f>
        <v/>
      </c>
      <c r="Q121" s="56">
        <f t="shared" si="3"/>
        <v>9.4700000000000006</v>
      </c>
      <c r="R121" s="51" t="str">
        <f>IF(Q121="","",VLOOKUP(Q121,評価表!$B$3:$C$15,2))</f>
        <v>☆７</v>
      </c>
      <c r="S121" s="4" t="str">
        <f t="shared" si="4"/>
        <v>いわもと けいすけ</v>
      </c>
      <c r="T121" s="39" t="str">
        <f t="shared" si="5"/>
        <v>小3</v>
      </c>
    </row>
    <row r="122" spans="1:20" ht="12.75">
      <c r="A122" s="18">
        <v>2022</v>
      </c>
      <c r="B122" s="18" t="s">
        <v>295</v>
      </c>
      <c r="C122" s="18" t="s">
        <v>146</v>
      </c>
      <c r="D122" s="4" t="s">
        <v>296</v>
      </c>
      <c r="E122" s="18" t="s">
        <v>36</v>
      </c>
      <c r="F122" s="9" t="s">
        <v>31</v>
      </c>
      <c r="G122" s="47"/>
      <c r="H122" s="48" t="str">
        <f>IF(G122="","",VLOOKUP(G122,評価表!$B$3:$C$15,2))</f>
        <v/>
      </c>
      <c r="I122" s="11"/>
      <c r="J122" s="49" t="str">
        <f>IF(I122="","",VLOOKUP(I122,評価表!$B$3:$C$15,2))</f>
        <v/>
      </c>
      <c r="K122" s="11">
        <v>10.17</v>
      </c>
      <c r="L122" s="49" t="str">
        <f>IF(K122="","",VLOOKUP(K122,評価表!$B$3:$C$15,2))</f>
        <v>☆５</v>
      </c>
      <c r="M122" s="11"/>
      <c r="N122" s="49" t="str">
        <f>IF(M122="","",VLOOKUP(M122,評価表!$B$3:$C$15,2))</f>
        <v/>
      </c>
      <c r="O122" s="11">
        <v>9.4700000000000006</v>
      </c>
      <c r="P122" s="49" t="str">
        <f>IF(O122="","",VLOOKUP(O122,評価表!$B$3:$C$15,2))</f>
        <v>☆７</v>
      </c>
      <c r="Q122" s="56">
        <f t="shared" si="3"/>
        <v>9.4700000000000006</v>
      </c>
      <c r="R122" s="51" t="str">
        <f>IF(Q122="","",VLOOKUP(Q122,評価表!$B$3:$C$15,2))</f>
        <v>☆７</v>
      </c>
      <c r="S122" s="4" t="str">
        <f t="shared" si="4"/>
        <v>まついゆきの</v>
      </c>
      <c r="T122" s="39" t="str">
        <f t="shared" si="5"/>
        <v>小2</v>
      </c>
    </row>
    <row r="123" spans="1:20" ht="12.75">
      <c r="A123" s="18">
        <v>2021</v>
      </c>
      <c r="B123" s="18"/>
      <c r="C123" s="18" t="s">
        <v>142</v>
      </c>
      <c r="D123" s="4" t="s">
        <v>219</v>
      </c>
      <c r="E123" s="3" t="s">
        <v>36</v>
      </c>
      <c r="F123" s="9" t="s">
        <v>1642</v>
      </c>
      <c r="G123" s="35">
        <v>10.44</v>
      </c>
      <c r="H123" s="6" t="str">
        <f>IF(G123="","",VLOOKUP(G123,評価表!$B$3:$C$15,2))</f>
        <v>☆５</v>
      </c>
      <c r="I123" s="35">
        <v>10.15</v>
      </c>
      <c r="J123" s="6" t="str">
        <f>IF(I123="","",VLOOKUP(I123,評価表!$B$3:$C$15,2))</f>
        <v>☆５</v>
      </c>
      <c r="K123" s="35">
        <v>10.15</v>
      </c>
      <c r="L123" s="6" t="str">
        <f>IF(K123="","",VLOOKUP(K123,評価表!$B$3:$C$15,2))</f>
        <v>☆５</v>
      </c>
      <c r="M123" s="35">
        <v>9.91</v>
      </c>
      <c r="N123" s="6" t="str">
        <f>IF(M123="","",VLOOKUP(M123,評価表!$B$3:$C$15,2))</f>
        <v>☆６</v>
      </c>
      <c r="O123" s="35">
        <v>9.48</v>
      </c>
      <c r="P123" s="6" t="str">
        <f>IF(O123="","",VLOOKUP(O123,評価表!$B$3:$C$15,2))</f>
        <v>☆７</v>
      </c>
      <c r="Q123" s="56">
        <f t="shared" si="3"/>
        <v>9.48</v>
      </c>
      <c r="R123" s="51" t="str">
        <f>IF(Q123="","",VLOOKUP(Q123,評価表!$B$3:$C$15,2))</f>
        <v>☆７</v>
      </c>
      <c r="S123" s="4" t="str">
        <f t="shared" si="4"/>
        <v>よしずみ　ゆいな</v>
      </c>
      <c r="T123" s="39" t="str">
        <f t="shared" si="5"/>
        <v>小１</v>
      </c>
    </row>
    <row r="124" spans="1:20" ht="12.75">
      <c r="A124" s="18">
        <v>2022</v>
      </c>
      <c r="B124" s="3" t="s">
        <v>1748</v>
      </c>
      <c r="C124" s="3" t="s">
        <v>148</v>
      </c>
      <c r="D124" s="4" t="s">
        <v>297</v>
      </c>
      <c r="E124" s="3" t="s">
        <v>29</v>
      </c>
      <c r="F124" s="9" t="s">
        <v>35</v>
      </c>
      <c r="G124" s="47"/>
      <c r="H124" s="48"/>
      <c r="I124" s="11"/>
      <c r="J124" s="49"/>
      <c r="K124" s="11"/>
      <c r="L124" s="49"/>
      <c r="M124" s="11"/>
      <c r="N124" s="49" t="str">
        <f>IF(M124="","",VLOOKUP(M124,評価表!$B$3:$C$15,2))</f>
        <v/>
      </c>
      <c r="O124" s="11">
        <v>9.48</v>
      </c>
      <c r="P124" s="49" t="str">
        <f>IF(O124="","",VLOOKUP(O124,評価表!$B$3:$C$15,2))</f>
        <v>☆７</v>
      </c>
      <c r="Q124" s="56">
        <f t="shared" si="3"/>
        <v>9.48</v>
      </c>
      <c r="R124" s="51" t="str">
        <f>IF(Q124="","",VLOOKUP(Q124,評価表!$B$3:$C$15,2))</f>
        <v>☆７</v>
      </c>
      <c r="S124" s="4" t="str">
        <f t="shared" si="4"/>
        <v>やお しゅんじ</v>
      </c>
      <c r="T124" s="39" t="str">
        <f t="shared" si="5"/>
        <v>小3</v>
      </c>
    </row>
    <row r="125" spans="1:20" ht="12.75">
      <c r="A125" s="18">
        <v>2022</v>
      </c>
      <c r="B125" s="18"/>
      <c r="C125" s="3" t="s">
        <v>87</v>
      </c>
      <c r="D125" s="4" t="s">
        <v>1725</v>
      </c>
      <c r="E125" s="3" t="s">
        <v>29</v>
      </c>
      <c r="F125" s="9" t="s">
        <v>1642</v>
      </c>
      <c r="G125" s="47"/>
      <c r="H125" s="48" t="str">
        <f>IF(G125="","",VLOOKUP(G125,評価表!$B$3:$C$15,2))</f>
        <v/>
      </c>
      <c r="I125" s="11">
        <v>9.49</v>
      </c>
      <c r="J125" s="49" t="str">
        <f>IF(I125="","",VLOOKUP(I125,評価表!$B$3:$C$15,2))</f>
        <v>☆７</v>
      </c>
      <c r="K125" s="11"/>
      <c r="L125" s="49" t="str">
        <f>IF(K125="","",VLOOKUP(K125,評価表!$B$3:$C$15,2))</f>
        <v/>
      </c>
      <c r="M125" s="11"/>
      <c r="N125" s="49" t="str">
        <f>IF(M125="","",VLOOKUP(M125,評価表!$B$3:$C$15,2))</f>
        <v/>
      </c>
      <c r="O125" s="11"/>
      <c r="P125" s="49" t="str">
        <f>IF(O125="","",VLOOKUP(O125,評価表!$B$3:$C$15,2))</f>
        <v/>
      </c>
      <c r="Q125" s="56">
        <f t="shared" si="3"/>
        <v>9.49</v>
      </c>
      <c r="R125" s="51" t="str">
        <f>IF(Q125="","",VLOOKUP(Q125,評価表!$B$3:$C$15,2))</f>
        <v>☆７</v>
      </c>
      <c r="S125" s="4" t="str">
        <f t="shared" si="4"/>
        <v>きさき　はると</v>
      </c>
      <c r="T125" s="39" t="str">
        <f t="shared" si="5"/>
        <v>小１</v>
      </c>
    </row>
    <row r="126" spans="1:20" ht="12.75">
      <c r="A126" s="18">
        <v>2022</v>
      </c>
      <c r="B126" s="4" t="s">
        <v>166</v>
      </c>
      <c r="C126" s="4" t="s">
        <v>146</v>
      </c>
      <c r="D126" s="4" t="s">
        <v>207</v>
      </c>
      <c r="E126" s="3" t="s">
        <v>29</v>
      </c>
      <c r="F126" s="9" t="s">
        <v>35</v>
      </c>
      <c r="G126" s="47"/>
      <c r="H126" s="48" t="str">
        <f>IF(G126="","",VLOOKUP(G126,評価表!$B$3:$C$15,2))</f>
        <v/>
      </c>
      <c r="I126" s="11">
        <v>9.49</v>
      </c>
      <c r="J126" s="49" t="str">
        <f>IF(I126="","",VLOOKUP(I126,評価表!$B$3:$C$15,2))</f>
        <v>☆７</v>
      </c>
      <c r="K126" s="11"/>
      <c r="L126" s="49" t="str">
        <f>IF(K126="","",VLOOKUP(K126,評価表!$B$3:$C$15,2))</f>
        <v/>
      </c>
      <c r="M126" s="11"/>
      <c r="N126" s="49" t="str">
        <f>IF(M126="","",VLOOKUP(M126,評価表!$B$3:$C$15,2))</f>
        <v/>
      </c>
      <c r="O126" s="11"/>
      <c r="P126" s="49" t="str">
        <f>IF(O126="","",VLOOKUP(O126,評価表!$B$3:$C$15,2))</f>
        <v/>
      </c>
      <c r="Q126" s="56">
        <f t="shared" si="3"/>
        <v>9.49</v>
      </c>
      <c r="R126" s="51" t="str">
        <f>IF(Q126="","",VLOOKUP(Q126,評価表!$B$3:$C$15,2))</f>
        <v>☆７</v>
      </c>
      <c r="S126" s="4" t="str">
        <f t="shared" si="4"/>
        <v>やべまこと</v>
      </c>
      <c r="T126" s="39" t="str">
        <f t="shared" si="5"/>
        <v>小3</v>
      </c>
    </row>
    <row r="127" spans="1:20" ht="12.75">
      <c r="A127" s="18">
        <v>2019</v>
      </c>
      <c r="B127" s="4" t="s">
        <v>1653</v>
      </c>
      <c r="C127" s="4" t="s">
        <v>113</v>
      </c>
      <c r="D127" s="4" t="s">
        <v>302</v>
      </c>
      <c r="E127" s="3" t="s">
        <v>37</v>
      </c>
      <c r="F127" s="18" t="s">
        <v>35</v>
      </c>
      <c r="G127" s="40"/>
      <c r="H127" s="40"/>
      <c r="I127" s="40"/>
      <c r="J127" s="40"/>
      <c r="K127" s="7"/>
      <c r="L127" s="6" t="str">
        <f>IF(K127="","",VLOOKUP(K127,[2]評価表!$B$2:$C$14,2))</f>
        <v/>
      </c>
      <c r="M127" s="7"/>
      <c r="N127" s="6" t="str">
        <f>IF(M127="","",VLOOKUP(M127,[2]評価表!$B$2:$C$14,2))</f>
        <v/>
      </c>
      <c r="O127" s="7">
        <v>9.52</v>
      </c>
      <c r="P127" s="6" t="str">
        <f>IF(O127="","",VLOOKUP(O127,[2]評価表!$B$2:$C$14,2))</f>
        <v>☆６</v>
      </c>
      <c r="Q127" s="56">
        <f t="shared" si="3"/>
        <v>9.52</v>
      </c>
      <c r="R127" s="51" t="str">
        <f>IF(Q127="","",VLOOKUP(Q127,評価表!$B$3:$C$15,2))</f>
        <v>☆６</v>
      </c>
      <c r="S127" s="4" t="str">
        <f t="shared" si="4"/>
        <v>くらた　もなみ</v>
      </c>
      <c r="T127" s="39" t="str">
        <f t="shared" si="5"/>
        <v>小3</v>
      </c>
    </row>
    <row r="128" spans="1:20" ht="12.75">
      <c r="A128" s="18">
        <v>2021</v>
      </c>
      <c r="B128" s="18"/>
      <c r="C128" s="18" t="s">
        <v>142</v>
      </c>
      <c r="D128" s="4" t="s">
        <v>250</v>
      </c>
      <c r="E128" s="3" t="s">
        <v>88</v>
      </c>
      <c r="F128" s="9" t="s">
        <v>1642</v>
      </c>
      <c r="G128" s="35"/>
      <c r="H128" s="6"/>
      <c r="I128" s="35"/>
      <c r="J128" s="6"/>
      <c r="K128" s="35"/>
      <c r="L128" s="6"/>
      <c r="M128" s="35">
        <v>9.52</v>
      </c>
      <c r="N128" s="6" t="str">
        <f>IF(M128="","",VLOOKUP(M128,[1]評価表!$B$2:$C$14,2))</f>
        <v>☆６</v>
      </c>
      <c r="O128" s="46"/>
      <c r="P128" s="6" t="str">
        <f>IF(O128="","",VLOOKUP(O128,[1]評価表!$B$2:$C$14,2))</f>
        <v/>
      </c>
      <c r="Q128" s="56">
        <f t="shared" si="3"/>
        <v>9.52</v>
      </c>
      <c r="R128" s="51" t="str">
        <f>IF(Q128="","",VLOOKUP(Q128,評価表!$B$3:$C$15,2))</f>
        <v>☆６</v>
      </c>
      <c r="S128" s="4" t="str">
        <f t="shared" si="4"/>
        <v>ふくむら　なつき</v>
      </c>
      <c r="T128" s="39" t="str">
        <f t="shared" si="5"/>
        <v>小１</v>
      </c>
    </row>
    <row r="129" spans="1:20" ht="12.75">
      <c r="A129" s="18">
        <v>2019</v>
      </c>
      <c r="B129" s="4" t="s">
        <v>116</v>
      </c>
      <c r="C129" s="4" t="s">
        <v>42</v>
      </c>
      <c r="D129" s="4" t="s">
        <v>1667</v>
      </c>
      <c r="E129" s="3" t="s">
        <v>32</v>
      </c>
      <c r="F129" s="18" t="s">
        <v>33</v>
      </c>
      <c r="G129" s="40"/>
      <c r="H129" s="40"/>
      <c r="I129" s="40"/>
      <c r="J129" s="40"/>
      <c r="K129" s="7"/>
      <c r="L129" s="6" t="str">
        <f>IF(K129="","",VLOOKUP(K129,[2]評価表!$B$2:$C$14,2))</f>
        <v/>
      </c>
      <c r="M129" s="7">
        <v>9.5299999999999994</v>
      </c>
      <c r="N129" s="6" t="str">
        <f>IF(M129="","",VLOOKUP(M129,[2]評価表!$B$2:$C$14,2))</f>
        <v>☆６</v>
      </c>
      <c r="O129" s="7"/>
      <c r="P129" s="6" t="str">
        <f>IF(O129="","",VLOOKUP(O129,[2]評価表!$B$2:$C$14,2))</f>
        <v/>
      </c>
      <c r="Q129" s="56">
        <f t="shared" si="3"/>
        <v>9.5299999999999994</v>
      </c>
      <c r="R129" s="51" t="str">
        <f>IF(Q129="","",VLOOKUP(Q129,評価表!$B$3:$C$15,2))</f>
        <v>☆６</v>
      </c>
      <c r="S129" s="4" t="str">
        <f t="shared" si="4"/>
        <v>こむろ ようへい</v>
      </c>
      <c r="T129" s="39" t="str">
        <f t="shared" si="5"/>
        <v>小4</v>
      </c>
    </row>
    <row r="130" spans="1:20" ht="12.75">
      <c r="A130" s="18">
        <v>2021</v>
      </c>
      <c r="B130" s="18"/>
      <c r="C130" s="18" t="s">
        <v>143</v>
      </c>
      <c r="D130" s="4" t="s">
        <v>1655</v>
      </c>
      <c r="E130" s="3" t="s">
        <v>37</v>
      </c>
      <c r="F130" s="9" t="s">
        <v>35</v>
      </c>
      <c r="G130" s="35"/>
      <c r="H130" s="6" t="str">
        <f>IF(G130="","",VLOOKUP(G130,評価表!$B$3:$C$15,2))</f>
        <v/>
      </c>
      <c r="I130" s="35">
        <v>9.5399999999999991</v>
      </c>
      <c r="J130" s="6" t="str">
        <f>IF(I130="","",VLOOKUP(I130,評価表!$B$3:$C$15,2))</f>
        <v>☆６</v>
      </c>
      <c r="K130" s="35"/>
      <c r="L130" s="6" t="str">
        <f>IF(K130="","",VLOOKUP(K130,評価表!$B$3:$C$15,2))</f>
        <v/>
      </c>
      <c r="M130" s="35"/>
      <c r="N130" s="6" t="str">
        <f>IF(M130="","",VLOOKUP(M130,評価表!$B$3:$C$15,2))</f>
        <v/>
      </c>
      <c r="O130" s="35"/>
      <c r="P130" s="6" t="str">
        <f>IF(O130="","",VLOOKUP(O130,評価表!$B$3:$C$15,2))</f>
        <v/>
      </c>
      <c r="Q130" s="56">
        <f t="shared" ref="Q130:Q193" si="6">MIN(G130:P130)</f>
        <v>9.5399999999999991</v>
      </c>
      <c r="R130" s="51" t="str">
        <f>IF(Q130="","",VLOOKUP(Q130,評価表!$B$3:$C$15,2))</f>
        <v>☆６</v>
      </c>
      <c r="S130" s="4" t="str">
        <f t="shared" ref="S130:S193" si="7">D130</f>
        <v>くらた　まきな</v>
      </c>
      <c r="T130" s="39" t="str">
        <f t="shared" ref="T130:T193" si="8">F130</f>
        <v>小3</v>
      </c>
    </row>
    <row r="131" spans="1:20" ht="12.75">
      <c r="A131" s="18">
        <v>2022</v>
      </c>
      <c r="B131" s="4" t="s">
        <v>65</v>
      </c>
      <c r="C131" s="42" t="s">
        <v>56</v>
      </c>
      <c r="D131" s="4" t="s">
        <v>186</v>
      </c>
      <c r="E131" s="43" t="s">
        <v>37</v>
      </c>
      <c r="F131" s="9" t="s">
        <v>35</v>
      </c>
      <c r="G131" s="47"/>
      <c r="H131" s="48" t="str">
        <f>IF(G131="","",VLOOKUP(G131,評価表!$B$3:$C$15,2))</f>
        <v/>
      </c>
      <c r="I131" s="11"/>
      <c r="J131" s="49" t="str">
        <f>IF(I131="","",VLOOKUP(I131,評価表!$B$3:$C$15,2))</f>
        <v/>
      </c>
      <c r="K131" s="11"/>
      <c r="L131" s="49" t="str">
        <f>IF(K131="","",VLOOKUP(K131,評価表!$B$3:$C$15,2))</f>
        <v/>
      </c>
      <c r="M131" s="11">
        <v>9.5500000000000007</v>
      </c>
      <c r="N131" s="49" t="str">
        <f>IF(M131="","",VLOOKUP(M131,評価表!$B$3:$C$15,2))</f>
        <v>☆６</v>
      </c>
      <c r="O131" s="11">
        <v>9.73</v>
      </c>
      <c r="P131" s="49" t="str">
        <f>IF(O131="","",VLOOKUP(O131,評価表!$B$3:$C$15,2))</f>
        <v>☆６</v>
      </c>
      <c r="Q131" s="56">
        <f t="shared" si="6"/>
        <v>9.5500000000000007</v>
      </c>
      <c r="R131" s="51" t="str">
        <f>IF(Q131="","",VLOOKUP(Q131,評価表!$B$3:$C$15,2))</f>
        <v>☆６</v>
      </c>
      <c r="S131" s="4" t="str">
        <f t="shared" si="7"/>
        <v>やまざきわかな</v>
      </c>
      <c r="T131" s="39" t="str">
        <f t="shared" si="8"/>
        <v>小3</v>
      </c>
    </row>
    <row r="132" spans="1:20" ht="12.75">
      <c r="A132" s="18">
        <v>2023</v>
      </c>
      <c r="B132" s="4" t="s">
        <v>1738</v>
      </c>
      <c r="C132" s="45" t="s">
        <v>142</v>
      </c>
      <c r="D132" s="4" t="s">
        <v>228</v>
      </c>
      <c r="E132" s="3" t="s">
        <v>32</v>
      </c>
      <c r="F132" s="9" t="s">
        <v>1642</v>
      </c>
      <c r="G132" s="47"/>
      <c r="H132" s="48" t="str">
        <f>IF(G132="","",VLOOKUP(G132,評価表!$B$3:$C$15,2))</f>
        <v/>
      </c>
      <c r="I132" s="48"/>
      <c r="J132" s="48"/>
      <c r="K132" s="48"/>
      <c r="L132" s="48"/>
      <c r="M132" s="11"/>
      <c r="N132" s="49" t="str">
        <f>IF(M132="","",VLOOKUP(M132,評価表!$B$3:$C$15,2))</f>
        <v/>
      </c>
      <c r="O132" s="11">
        <v>9.5500000000000007</v>
      </c>
      <c r="P132" s="49" t="str">
        <f>IF(O132="","",VLOOKUP(O132,評価表!$B$3:$C$15,2))</f>
        <v>☆６</v>
      </c>
      <c r="Q132" s="56">
        <f t="shared" si="6"/>
        <v>9.5500000000000007</v>
      </c>
      <c r="R132" s="51" t="str">
        <f>IF(Q132="","",VLOOKUP(Q132,評価表!$B$3:$C$15,2))</f>
        <v>☆６</v>
      </c>
      <c r="S132" s="4" t="str">
        <f t="shared" si="7"/>
        <v>すずき　ともき</v>
      </c>
      <c r="T132" s="39" t="str">
        <f t="shared" si="8"/>
        <v>小１</v>
      </c>
    </row>
    <row r="133" spans="1:20" ht="12.75">
      <c r="A133" s="18">
        <v>2021</v>
      </c>
      <c r="B133" s="18"/>
      <c r="C133" s="18" t="s">
        <v>143</v>
      </c>
      <c r="D133" s="4" t="s">
        <v>233</v>
      </c>
      <c r="E133" s="18" t="s">
        <v>88</v>
      </c>
      <c r="F133" s="9" t="s">
        <v>35</v>
      </c>
      <c r="G133" s="35"/>
      <c r="H133" s="6" t="str">
        <f>IF(G133="","",VLOOKUP(G133,[1]評価表!$B$2:$C$14,2))</f>
        <v/>
      </c>
      <c r="I133" s="35"/>
      <c r="J133" s="6" t="str">
        <f>IF(I133="","",VLOOKUP(I133,[1]評価表!$B$2:$C$14,2))</f>
        <v/>
      </c>
      <c r="K133" s="35"/>
      <c r="L133" s="6" t="str">
        <f>IF(K133="","",VLOOKUP(K133,[1]評価表!$B$2:$C$14,2))</f>
        <v/>
      </c>
      <c r="M133" s="46"/>
      <c r="N133" s="6" t="str">
        <f>IF(M133="","",VLOOKUP(M133,[1]評価表!$B$2:$C$14,2))</f>
        <v/>
      </c>
      <c r="O133" s="35">
        <v>9.56</v>
      </c>
      <c r="P133" s="6" t="str">
        <f>IF(O133="","",VLOOKUP(O133,評価表!$B$3:$C$15,2))</f>
        <v>☆６</v>
      </c>
      <c r="Q133" s="56">
        <f t="shared" si="6"/>
        <v>9.56</v>
      </c>
      <c r="R133" s="51" t="str">
        <f>IF(Q133="","",VLOOKUP(Q133,評価表!$B$3:$C$15,2))</f>
        <v>☆６</v>
      </c>
      <c r="S133" s="4" t="str">
        <f t="shared" si="7"/>
        <v>ささはら　めいり</v>
      </c>
      <c r="T133" s="39" t="str">
        <f t="shared" si="8"/>
        <v>小3</v>
      </c>
    </row>
    <row r="134" spans="1:20" ht="12.75">
      <c r="A134" s="18">
        <v>2021</v>
      </c>
      <c r="B134" s="18"/>
      <c r="C134" s="18" t="s">
        <v>143</v>
      </c>
      <c r="D134" s="4" t="s">
        <v>195</v>
      </c>
      <c r="E134" s="3" t="s">
        <v>29</v>
      </c>
      <c r="F134" s="9" t="s">
        <v>34</v>
      </c>
      <c r="G134" s="35">
        <v>9.59</v>
      </c>
      <c r="H134" s="6" t="str">
        <f>IF(G134="","",VLOOKUP(G134,評価表!$B$3:$C$15,2))</f>
        <v>☆６</v>
      </c>
      <c r="I134" s="35"/>
      <c r="J134" s="6" t="str">
        <f>IF(I134="","",VLOOKUP(I134,評価表!$B$3:$C$15,2))</f>
        <v/>
      </c>
      <c r="K134" s="35"/>
      <c r="L134" s="6" t="str">
        <f>IF(K134="","",VLOOKUP(K134,評価表!$B$3:$C$15,2))</f>
        <v/>
      </c>
      <c r="M134" s="35"/>
      <c r="N134" s="6" t="str">
        <f>IF(M134="","",VLOOKUP(M134,評価表!$B$3:$C$15,2))</f>
        <v/>
      </c>
      <c r="O134" s="35"/>
      <c r="P134" s="6" t="str">
        <f>IF(O134="","",VLOOKUP(O134,評価表!$B$3:$C$15,2))</f>
        <v/>
      </c>
      <c r="Q134" s="56">
        <f t="shared" si="6"/>
        <v>9.59</v>
      </c>
      <c r="R134" s="51" t="str">
        <f>IF(Q134="","",VLOOKUP(Q134,評価表!$B$3:$C$15,2))</f>
        <v>☆６</v>
      </c>
      <c r="S134" s="4" t="str">
        <f t="shared" si="7"/>
        <v>しばとみ ゆづき</v>
      </c>
      <c r="T134" s="39" t="str">
        <f t="shared" si="8"/>
        <v>小5</v>
      </c>
    </row>
    <row r="135" spans="1:20" ht="12.75">
      <c r="A135" s="18">
        <v>2021</v>
      </c>
      <c r="B135" s="18"/>
      <c r="C135" s="18" t="s">
        <v>147</v>
      </c>
      <c r="D135" s="4" t="s">
        <v>199</v>
      </c>
      <c r="E135" s="3" t="s">
        <v>36</v>
      </c>
      <c r="F135" s="9" t="s">
        <v>34</v>
      </c>
      <c r="G135" s="35"/>
      <c r="H135" s="6" t="str">
        <f>IF(G135="","",VLOOKUP(G135,評価表!$B$3:$C$15,2))</f>
        <v/>
      </c>
      <c r="I135" s="35">
        <v>10.18</v>
      </c>
      <c r="J135" s="6" t="str">
        <f>IF(I135="","",VLOOKUP(I135,評価表!$B$3:$C$15,2))</f>
        <v>☆５</v>
      </c>
      <c r="K135" s="35">
        <v>9.8699999999999992</v>
      </c>
      <c r="L135" s="6" t="str">
        <f>IF(K135="","",VLOOKUP(K135,評価表!$B$3:$C$15,2))</f>
        <v>☆６</v>
      </c>
      <c r="M135" s="35">
        <v>9.83</v>
      </c>
      <c r="N135" s="6" t="str">
        <f>IF(M135="","",VLOOKUP(M135,評価表!$B$3:$C$15,2))</f>
        <v>☆６</v>
      </c>
      <c r="O135" s="35">
        <v>9.6</v>
      </c>
      <c r="P135" s="6" t="str">
        <f>IF(O135="","",VLOOKUP(O135,評価表!$B$3:$C$15,2))</f>
        <v>☆６</v>
      </c>
      <c r="Q135" s="56">
        <f t="shared" si="6"/>
        <v>9.6</v>
      </c>
      <c r="R135" s="51" t="str">
        <f>IF(Q135="","",VLOOKUP(Q135,評価表!$B$3:$C$15,2))</f>
        <v>☆６</v>
      </c>
      <c r="S135" s="4" t="str">
        <f t="shared" si="7"/>
        <v>いとう れな</v>
      </c>
      <c r="T135" s="39" t="str">
        <f t="shared" si="8"/>
        <v>小5</v>
      </c>
    </row>
    <row r="136" spans="1:20" ht="12.75">
      <c r="A136" s="18">
        <v>2023</v>
      </c>
      <c r="B136" s="18"/>
      <c r="C136" s="18" t="s">
        <v>146</v>
      </c>
      <c r="D136" s="4" t="s">
        <v>1779</v>
      </c>
      <c r="E136" s="3" t="s">
        <v>29</v>
      </c>
      <c r="F136" s="9" t="s">
        <v>35</v>
      </c>
      <c r="G136" s="47"/>
      <c r="H136" s="48" t="str">
        <f>IF(G136="","",VLOOKUP(G136,評価表!$B$3:$C$15,2))</f>
        <v/>
      </c>
      <c r="I136" s="48"/>
      <c r="J136" s="48"/>
      <c r="K136" s="48"/>
      <c r="L136" s="48"/>
      <c r="M136" s="11">
        <v>9.65</v>
      </c>
      <c r="N136" s="49" t="str">
        <f>IF(M136="","",VLOOKUP(M136,評価表!$B$3:$C$15,2))</f>
        <v>☆６</v>
      </c>
      <c r="O136" s="11"/>
      <c r="P136" s="49" t="str">
        <f>IF(O136="","",VLOOKUP(O136,評価表!$B$3:$C$15,2))</f>
        <v/>
      </c>
      <c r="Q136" s="56">
        <f t="shared" si="6"/>
        <v>9.65</v>
      </c>
      <c r="R136" s="51" t="str">
        <f>IF(Q136="","",VLOOKUP(Q136,評価表!$B$3:$C$15,2))</f>
        <v>☆６</v>
      </c>
      <c r="S136" s="4" t="str">
        <f t="shared" si="7"/>
        <v>ささき　はるふみ</v>
      </c>
      <c r="T136" s="39" t="str">
        <f t="shared" si="8"/>
        <v>小3</v>
      </c>
    </row>
    <row r="137" spans="1:20" ht="12.75">
      <c r="A137" s="18">
        <v>2020</v>
      </c>
      <c r="B137" s="4" t="s">
        <v>1689</v>
      </c>
      <c r="C137" s="4" t="s">
        <v>84</v>
      </c>
      <c r="D137" s="4" t="s">
        <v>197</v>
      </c>
      <c r="E137" s="3" t="s">
        <v>36</v>
      </c>
      <c r="F137" s="18" t="s">
        <v>33</v>
      </c>
      <c r="G137" s="11"/>
      <c r="H137" s="6" t="str">
        <f>IF(G137="","",VLOOKUP(G137,評価表!$B$3:$C$15,2))</f>
        <v/>
      </c>
      <c r="I137" s="11">
        <v>9.66</v>
      </c>
      <c r="J137" s="6" t="str">
        <f>IF(I137="","",VLOOKUP(I137,評価表!$B$3:$C$15,2))</f>
        <v>☆６</v>
      </c>
      <c r="K137" s="11"/>
      <c r="L137" s="6" t="str">
        <f>IF(K137="","",VLOOKUP(K137,評価表!$B$3:$C$15,2))</f>
        <v/>
      </c>
      <c r="M137" s="11"/>
      <c r="N137" s="6" t="str">
        <f>IF(M137="","",VLOOKUP(M137,評価表!$B$3:$C$15,2))</f>
        <v/>
      </c>
      <c r="O137" s="11">
        <v>9.65</v>
      </c>
      <c r="P137" s="6" t="str">
        <f>IF(O137="","",VLOOKUP(O137,評価表!$B$3:$C$15,2))</f>
        <v>☆６</v>
      </c>
      <c r="Q137" s="56">
        <f t="shared" si="6"/>
        <v>9.65</v>
      </c>
      <c r="R137" s="51" t="str">
        <f>IF(Q137="","",VLOOKUP(Q137,評価表!$B$3:$C$15,2))</f>
        <v>☆６</v>
      </c>
      <c r="S137" s="4" t="str">
        <f t="shared" si="7"/>
        <v>かわじのぞみ</v>
      </c>
      <c r="T137" s="39" t="str">
        <f t="shared" si="8"/>
        <v>小4</v>
      </c>
    </row>
    <row r="138" spans="1:20" ht="12.75">
      <c r="A138" s="18">
        <v>2020</v>
      </c>
      <c r="B138" s="4" t="s">
        <v>79</v>
      </c>
      <c r="C138" s="18" t="s">
        <v>146</v>
      </c>
      <c r="D138" s="4" t="s">
        <v>193</v>
      </c>
      <c r="E138" s="45" t="s">
        <v>36</v>
      </c>
      <c r="F138" s="9" t="s">
        <v>31</v>
      </c>
      <c r="G138" s="11">
        <v>10.36</v>
      </c>
      <c r="H138" s="6" t="str">
        <f>IF(G138="","",VLOOKUP(G138,評価表!$B$3:$C$15,2))</f>
        <v>☆５</v>
      </c>
      <c r="I138" s="11"/>
      <c r="J138" s="6" t="str">
        <f>IF(I138="","",VLOOKUP(I138,評価表!$B$3:$C$15,2))</f>
        <v/>
      </c>
      <c r="K138" s="11"/>
      <c r="L138" s="6" t="str">
        <f>IF(K138="","",VLOOKUP(K138,評価表!$B$3:$C$15,2))</f>
        <v/>
      </c>
      <c r="M138" s="11"/>
      <c r="N138" s="6" t="str">
        <f>IF(M138="","",VLOOKUP(M138,評価表!$B$3:$C$15,2))</f>
        <v/>
      </c>
      <c r="O138" s="11">
        <v>9.65</v>
      </c>
      <c r="P138" s="6" t="str">
        <f>IF(O138="","",VLOOKUP(O138,評価表!$B$3:$C$15,2))</f>
        <v>☆６</v>
      </c>
      <c r="Q138" s="56">
        <f t="shared" si="6"/>
        <v>9.65</v>
      </c>
      <c r="R138" s="51" t="str">
        <f>IF(Q138="","",VLOOKUP(Q138,評価表!$B$3:$C$15,2))</f>
        <v>☆６</v>
      </c>
      <c r="S138" s="4" t="str">
        <f t="shared" si="7"/>
        <v>とみなが　みおり</v>
      </c>
      <c r="T138" s="39" t="str">
        <f t="shared" si="8"/>
        <v>小2</v>
      </c>
    </row>
    <row r="139" spans="1:20" ht="12.75">
      <c r="A139" s="18">
        <v>2020</v>
      </c>
      <c r="B139" s="18"/>
      <c r="C139" s="18" t="s">
        <v>87</v>
      </c>
      <c r="D139" s="4" t="s">
        <v>1676</v>
      </c>
      <c r="E139" s="18" t="s">
        <v>89</v>
      </c>
      <c r="F139" s="9" t="s">
        <v>1642</v>
      </c>
      <c r="G139" s="11"/>
      <c r="H139" s="6" t="str">
        <f>IF(G139="","",VLOOKUP(G139,評価表!$B$3:$C$15,2))</f>
        <v/>
      </c>
      <c r="I139" s="11">
        <v>9.65</v>
      </c>
      <c r="J139" s="6" t="str">
        <f>IF(I139="","",VLOOKUP(I139,評価表!$B$3:$C$15,2))</f>
        <v>☆６</v>
      </c>
      <c r="K139" s="11"/>
      <c r="L139" s="6" t="str">
        <f>IF(K139="","",VLOOKUP(K139,評価表!$B$3:$C$15,2))</f>
        <v/>
      </c>
      <c r="M139" s="11">
        <v>9.9</v>
      </c>
      <c r="N139" s="6" t="str">
        <f>IF(M139="","",VLOOKUP(M139,評価表!$B$3:$C$15,2))</f>
        <v>☆６</v>
      </c>
      <c r="O139" s="11"/>
      <c r="P139" s="6" t="str">
        <f>IF(O139="","",VLOOKUP(O139,評価表!$B$3:$C$15,2))</f>
        <v/>
      </c>
      <c r="Q139" s="56">
        <f t="shared" si="6"/>
        <v>9.65</v>
      </c>
      <c r="R139" s="51" t="str">
        <f>IF(Q139="","",VLOOKUP(Q139,評価表!$B$3:$C$15,2))</f>
        <v>☆６</v>
      </c>
      <c r="S139" s="4" t="str">
        <f t="shared" si="7"/>
        <v>こでら　ゆうき</v>
      </c>
      <c r="T139" s="39" t="str">
        <f t="shared" si="8"/>
        <v>小１</v>
      </c>
    </row>
    <row r="140" spans="1:20" ht="12.75">
      <c r="A140" s="18">
        <v>2022</v>
      </c>
      <c r="B140" s="4" t="s">
        <v>1750</v>
      </c>
      <c r="C140" s="3" t="s">
        <v>150</v>
      </c>
      <c r="D140" s="4" t="s">
        <v>239</v>
      </c>
      <c r="E140" s="3" t="s">
        <v>32</v>
      </c>
      <c r="F140" s="9" t="s">
        <v>31</v>
      </c>
      <c r="G140" s="47"/>
      <c r="H140" s="48" t="str">
        <f>IF(G140="","",VLOOKUP(G140,評価表!$B$3:$C$15,2))</f>
        <v/>
      </c>
      <c r="I140" s="11"/>
      <c r="J140" s="49" t="str">
        <f>IF(I140="","",VLOOKUP(I140,評価表!$B$3:$C$15,2))</f>
        <v/>
      </c>
      <c r="K140" s="11"/>
      <c r="L140" s="49" t="str">
        <f>IF(K140="","",VLOOKUP(K140,評価表!$B$3:$C$15,2))</f>
        <v/>
      </c>
      <c r="M140" s="11"/>
      <c r="N140" s="49" t="str">
        <f>IF(M140="","",VLOOKUP(M140,評価表!$B$3:$C$15,2))</f>
        <v/>
      </c>
      <c r="O140" s="11">
        <v>9.65</v>
      </c>
      <c r="P140" s="49" t="str">
        <f>IF(O140="","",VLOOKUP(O140,評価表!$B$3:$C$15,2))</f>
        <v>☆６</v>
      </c>
      <c r="Q140" s="56">
        <f t="shared" si="6"/>
        <v>9.65</v>
      </c>
      <c r="R140" s="51" t="str">
        <f>IF(Q140="","",VLOOKUP(Q140,評価表!$B$3:$C$15,2))</f>
        <v>☆６</v>
      </c>
      <c r="S140" s="4" t="str">
        <f t="shared" si="7"/>
        <v>いしおか　かける</v>
      </c>
      <c r="T140" s="39" t="str">
        <f t="shared" si="8"/>
        <v>小2</v>
      </c>
    </row>
    <row r="141" spans="1:20" ht="12.75">
      <c r="A141" s="18">
        <v>2022</v>
      </c>
      <c r="B141" s="4" t="s">
        <v>168</v>
      </c>
      <c r="C141" s="18" t="s">
        <v>163</v>
      </c>
      <c r="D141" s="4" t="s">
        <v>210</v>
      </c>
      <c r="E141" s="3" t="s">
        <v>29</v>
      </c>
      <c r="F141" s="9" t="s">
        <v>35</v>
      </c>
      <c r="G141" s="47"/>
      <c r="H141" s="48" t="str">
        <f>IF(G141="","",VLOOKUP(G141,評価表!$B$3:$C$15,2))</f>
        <v/>
      </c>
      <c r="I141" s="11"/>
      <c r="J141" s="49" t="str">
        <f>IF(I141="","",VLOOKUP(I141,評価表!$B$3:$C$15,2))</f>
        <v/>
      </c>
      <c r="K141" s="11"/>
      <c r="L141" s="49" t="str">
        <f>IF(K141="","",VLOOKUP(K141,評価表!$B$3:$C$15,2))</f>
        <v/>
      </c>
      <c r="M141" s="11"/>
      <c r="N141" s="49" t="str">
        <f>IF(M141="","",VLOOKUP(M141,評価表!$B$3:$C$15,2))</f>
        <v/>
      </c>
      <c r="O141" s="11">
        <v>9.65</v>
      </c>
      <c r="P141" s="49" t="str">
        <f>IF(O141="","",VLOOKUP(O141,評価表!$B$3:$C$15,2))</f>
        <v>☆６</v>
      </c>
      <c r="Q141" s="56">
        <f t="shared" si="6"/>
        <v>9.65</v>
      </c>
      <c r="R141" s="51" t="str">
        <f>IF(Q141="","",VLOOKUP(Q141,評価表!$B$3:$C$15,2))</f>
        <v>☆６</v>
      </c>
      <c r="S141" s="4" t="str">
        <f t="shared" si="7"/>
        <v>つじ　ゆうだい</v>
      </c>
      <c r="T141" s="39" t="str">
        <f t="shared" si="8"/>
        <v>小3</v>
      </c>
    </row>
    <row r="142" spans="1:20" ht="12.75">
      <c r="A142" s="18">
        <v>2022</v>
      </c>
      <c r="B142" s="4" t="s">
        <v>47</v>
      </c>
      <c r="C142" s="4" t="s">
        <v>147</v>
      </c>
      <c r="D142" s="4" t="s">
        <v>198</v>
      </c>
      <c r="E142" s="3" t="s">
        <v>29</v>
      </c>
      <c r="F142" s="9" t="s">
        <v>33</v>
      </c>
      <c r="G142" s="47"/>
      <c r="H142" s="48" t="str">
        <f>IF(G142="","",VLOOKUP(G142,評価表!$B$3:$C$15,2))</f>
        <v/>
      </c>
      <c r="I142" s="11">
        <v>9.85</v>
      </c>
      <c r="J142" s="49" t="str">
        <f>IF(I142="","",VLOOKUP(I142,評価表!$B$3:$C$15,2))</f>
        <v>☆６</v>
      </c>
      <c r="K142" s="11">
        <v>9.66</v>
      </c>
      <c r="L142" s="49" t="str">
        <f>IF(K142="","",VLOOKUP(K142,評価表!$B$3:$C$15,2))</f>
        <v>☆６</v>
      </c>
      <c r="M142" s="11"/>
      <c r="N142" s="49" t="str">
        <f>IF(M142="","",VLOOKUP(M142,評価表!$B$3:$C$15,2))</f>
        <v/>
      </c>
      <c r="O142" s="11"/>
      <c r="P142" s="49" t="str">
        <f>IF(O142="","",VLOOKUP(O142,評価表!$B$3:$C$15,2))</f>
        <v/>
      </c>
      <c r="Q142" s="56">
        <f t="shared" si="6"/>
        <v>9.66</v>
      </c>
      <c r="R142" s="51" t="str">
        <f>IF(Q142="","",VLOOKUP(Q142,評価表!$B$3:$C$15,2))</f>
        <v>☆６</v>
      </c>
      <c r="S142" s="4" t="str">
        <f t="shared" si="7"/>
        <v>かわじゆうと</v>
      </c>
      <c r="T142" s="39" t="str">
        <f t="shared" si="8"/>
        <v>小4</v>
      </c>
    </row>
    <row r="143" spans="1:20" ht="12.75">
      <c r="A143" s="18">
        <v>2019</v>
      </c>
      <c r="B143" s="4" t="s">
        <v>1656</v>
      </c>
      <c r="C143" s="4" t="s">
        <v>113</v>
      </c>
      <c r="D143" s="4" t="s">
        <v>1657</v>
      </c>
      <c r="E143" s="3" t="s">
        <v>37</v>
      </c>
      <c r="F143" s="18" t="s">
        <v>35</v>
      </c>
      <c r="G143" s="40"/>
      <c r="H143" s="40"/>
      <c r="I143" s="40"/>
      <c r="J143" s="40"/>
      <c r="K143" s="7"/>
      <c r="L143" s="6" t="str">
        <f>IF(K143="","",VLOOKUP(K143,[2]評価表!$B$2:$C$14,2))</f>
        <v/>
      </c>
      <c r="M143" s="7"/>
      <c r="N143" s="6" t="str">
        <f>IF(M143="","",VLOOKUP(M143,[2]評価表!$B$2:$C$14,2))</f>
        <v/>
      </c>
      <c r="O143" s="7">
        <v>9.67</v>
      </c>
      <c r="P143" s="6" t="str">
        <f>IF(O143="","",VLOOKUP(O143,[2]評価表!$B$2:$C$14,2))</f>
        <v>☆６</v>
      </c>
      <c r="Q143" s="56">
        <f t="shared" si="6"/>
        <v>9.67</v>
      </c>
      <c r="R143" s="51" t="str">
        <f>IF(Q143="","",VLOOKUP(Q143,評価表!$B$3:$C$15,2))</f>
        <v>☆６</v>
      </c>
      <c r="S143" s="4" t="str">
        <f t="shared" si="7"/>
        <v>しみず　あやめ</v>
      </c>
      <c r="T143" s="39" t="str">
        <f t="shared" si="8"/>
        <v>小3</v>
      </c>
    </row>
    <row r="144" spans="1:20" ht="12.75">
      <c r="A144" s="18">
        <v>2021</v>
      </c>
      <c r="B144" s="18"/>
      <c r="C144" s="18" t="s">
        <v>142</v>
      </c>
      <c r="D144" s="4" t="s">
        <v>540</v>
      </c>
      <c r="E144" s="3" t="s">
        <v>36</v>
      </c>
      <c r="F144" s="9" t="s">
        <v>33</v>
      </c>
      <c r="G144" s="35">
        <v>9.67</v>
      </c>
      <c r="H144" s="6" t="str">
        <f>IF(G144="","",VLOOKUP(G144,評価表!$B$3:$C$15,2))</f>
        <v>☆６</v>
      </c>
      <c r="I144" s="35">
        <v>9.73</v>
      </c>
      <c r="J144" s="6" t="str">
        <f>IF(I144="","",VLOOKUP(I144,評価表!$B$3:$C$15,2))</f>
        <v>☆６</v>
      </c>
      <c r="K144" s="35">
        <v>9.94</v>
      </c>
      <c r="L144" s="6" t="str">
        <f>IF(K144="","",VLOOKUP(K144,評価表!$B$3:$C$15,2))</f>
        <v>☆６</v>
      </c>
      <c r="M144" s="35">
        <v>9.81</v>
      </c>
      <c r="N144" s="6" t="str">
        <f>IF(M144="","",VLOOKUP(M144,評価表!$B$3:$C$15,2))</f>
        <v>☆６</v>
      </c>
      <c r="O144" s="35"/>
      <c r="P144" s="6" t="str">
        <f>IF(O144="","",VLOOKUP(O144,評価表!$B$3:$C$15,2))</f>
        <v/>
      </c>
      <c r="Q144" s="56">
        <f t="shared" si="6"/>
        <v>9.67</v>
      </c>
      <c r="R144" s="51" t="str">
        <f>IF(Q144="","",VLOOKUP(Q144,評価表!$B$3:$C$15,2))</f>
        <v>☆６</v>
      </c>
      <c r="S144" s="4" t="str">
        <f t="shared" si="7"/>
        <v>すずき みお</v>
      </c>
      <c r="T144" s="39" t="str">
        <f t="shared" si="8"/>
        <v>小4</v>
      </c>
    </row>
    <row r="145" spans="1:20" ht="12.75">
      <c r="A145" s="18">
        <v>2022</v>
      </c>
      <c r="B145" s="4" t="s">
        <v>68</v>
      </c>
      <c r="C145" s="4" t="s">
        <v>143</v>
      </c>
      <c r="D145" s="4" t="s">
        <v>1661</v>
      </c>
      <c r="E145" s="3" t="s">
        <v>29</v>
      </c>
      <c r="F145" s="9" t="s">
        <v>31</v>
      </c>
      <c r="G145" s="47"/>
      <c r="H145" s="48" t="str">
        <f>IF(G145="","",VLOOKUP(G145,評価表!$B$3:$C$15,2))</f>
        <v/>
      </c>
      <c r="I145" s="11">
        <v>10.32</v>
      </c>
      <c r="J145" s="49" t="str">
        <f>IF(I145="","",VLOOKUP(I145,評価表!$B$3:$C$15,2))</f>
        <v>☆５</v>
      </c>
      <c r="K145" s="11">
        <v>10.51</v>
      </c>
      <c r="L145" s="49" t="str">
        <f>IF(K145="","",VLOOKUP(K145,評価表!$B$3:$C$15,2))</f>
        <v>☆５</v>
      </c>
      <c r="M145" s="11"/>
      <c r="N145" s="49" t="str">
        <f>IF(M145="","",VLOOKUP(M145,評価表!$B$3:$C$15,2))</f>
        <v/>
      </c>
      <c r="O145" s="11">
        <v>9.68</v>
      </c>
      <c r="P145" s="49" t="str">
        <f>IF(O145="","",VLOOKUP(O145,評価表!$B$3:$C$15,2))</f>
        <v>☆６</v>
      </c>
      <c r="Q145" s="56">
        <f t="shared" si="6"/>
        <v>9.68</v>
      </c>
      <c r="R145" s="51" t="str">
        <f>IF(Q145="","",VLOOKUP(Q145,評価表!$B$3:$C$15,2))</f>
        <v>☆６</v>
      </c>
      <c r="S145" s="4" t="str">
        <f t="shared" si="7"/>
        <v>くらた　まさき</v>
      </c>
      <c r="T145" s="39" t="str">
        <f t="shared" si="8"/>
        <v>小2</v>
      </c>
    </row>
    <row r="146" spans="1:20" ht="12.75">
      <c r="A146" s="18">
        <v>2021</v>
      </c>
      <c r="B146" s="18"/>
      <c r="C146" s="18" t="s">
        <v>142</v>
      </c>
      <c r="D146" s="4" t="s">
        <v>213</v>
      </c>
      <c r="E146" s="3" t="s">
        <v>29</v>
      </c>
      <c r="F146" s="9" t="s">
        <v>31</v>
      </c>
      <c r="G146" s="35">
        <v>10.57</v>
      </c>
      <c r="H146" s="6" t="str">
        <f>IF(G146="","",VLOOKUP(G146,評価表!$B$3:$C$15,2))</f>
        <v>☆５</v>
      </c>
      <c r="I146" s="35">
        <v>10.69</v>
      </c>
      <c r="J146" s="6" t="str">
        <f>IF(I146="","",VLOOKUP(I146,評価表!$B$3:$C$15,2))</f>
        <v>☆４</v>
      </c>
      <c r="K146" s="35"/>
      <c r="L146" s="6" t="str">
        <f>IF(K146="","",VLOOKUP(K146,評価表!$B$3:$C$15,2))</f>
        <v/>
      </c>
      <c r="M146" s="35">
        <v>9.73</v>
      </c>
      <c r="N146" s="6" t="str">
        <f>IF(M146="","",VLOOKUP(M146,評価表!$B$3:$C$15,2))</f>
        <v>☆６</v>
      </c>
      <c r="O146" s="35"/>
      <c r="P146" s="6" t="str">
        <f>IF(O146="","",VLOOKUP(O146,評価表!$B$3:$C$15,2))</f>
        <v/>
      </c>
      <c r="Q146" s="56">
        <f t="shared" si="6"/>
        <v>9.73</v>
      </c>
      <c r="R146" s="51" t="str">
        <f>IF(Q146="","",VLOOKUP(Q146,評価表!$B$3:$C$15,2))</f>
        <v>☆６</v>
      </c>
      <c r="S146" s="4" t="str">
        <f t="shared" si="7"/>
        <v>まつもと　たいせい</v>
      </c>
      <c r="T146" s="39" t="str">
        <f t="shared" si="8"/>
        <v>小2</v>
      </c>
    </row>
    <row r="147" spans="1:20" ht="12.75">
      <c r="A147" s="18">
        <v>2022</v>
      </c>
      <c r="B147" s="18"/>
      <c r="C147" s="3" t="s">
        <v>87</v>
      </c>
      <c r="D147" s="4" t="s">
        <v>1727</v>
      </c>
      <c r="E147" s="3" t="s">
        <v>29</v>
      </c>
      <c r="F147" s="9" t="s">
        <v>34</v>
      </c>
      <c r="G147" s="47"/>
      <c r="H147" s="48" t="str">
        <f>IF(G147="","",VLOOKUP(G147,評価表!$B$3:$C$15,2))</f>
        <v/>
      </c>
      <c r="I147" s="11">
        <v>9.73</v>
      </c>
      <c r="J147" s="49" t="str">
        <f>IF(I147="","",VLOOKUP(I147,評価表!$B$3:$C$15,2))</f>
        <v>☆６</v>
      </c>
      <c r="K147" s="11"/>
      <c r="L147" s="49" t="str">
        <f>IF(K147="","",VLOOKUP(K147,評価表!$B$3:$C$15,2))</f>
        <v/>
      </c>
      <c r="M147" s="11"/>
      <c r="N147" s="49" t="str">
        <f>IF(M147="","",VLOOKUP(M147,評価表!$B$3:$C$15,2))</f>
        <v/>
      </c>
      <c r="O147" s="11"/>
      <c r="P147" s="49" t="str">
        <f>IF(O147="","",VLOOKUP(O147,評価表!$B$3:$C$15,2))</f>
        <v/>
      </c>
      <c r="Q147" s="56">
        <f t="shared" si="6"/>
        <v>9.73</v>
      </c>
      <c r="R147" s="51" t="str">
        <f>IF(Q147="","",VLOOKUP(Q147,評価表!$B$3:$C$15,2))</f>
        <v>☆６</v>
      </c>
      <c r="S147" s="4" t="str">
        <f t="shared" si="7"/>
        <v>きし　くるみ</v>
      </c>
      <c r="T147" s="39" t="str">
        <f t="shared" si="8"/>
        <v>小5</v>
      </c>
    </row>
    <row r="148" spans="1:20" ht="12.75">
      <c r="A148" s="18">
        <v>2023</v>
      </c>
      <c r="B148" s="18"/>
      <c r="C148" s="3" t="s">
        <v>150</v>
      </c>
      <c r="D148" s="4" t="s">
        <v>1777</v>
      </c>
      <c r="E148" s="3" t="s">
        <v>29</v>
      </c>
      <c r="F148" s="9" t="s">
        <v>31</v>
      </c>
      <c r="G148" s="47"/>
      <c r="H148" s="48" t="str">
        <f>IF(G148="","",VLOOKUP(G148,評価表!$B$3:$C$15,2))</f>
        <v/>
      </c>
      <c r="I148" s="48"/>
      <c r="J148" s="48"/>
      <c r="K148" s="48"/>
      <c r="L148" s="48"/>
      <c r="M148" s="11">
        <v>9.74</v>
      </c>
      <c r="N148" s="49"/>
      <c r="O148" s="11"/>
      <c r="P148" s="49"/>
      <c r="Q148" s="56">
        <f t="shared" si="6"/>
        <v>9.74</v>
      </c>
      <c r="R148" s="51" t="str">
        <f>IF(Q148="","",VLOOKUP(Q148,評価表!$B$3:$C$15,2))</f>
        <v>☆６</v>
      </c>
      <c r="S148" s="4" t="str">
        <f t="shared" si="7"/>
        <v>はれさわ　ゆずき</v>
      </c>
      <c r="T148" s="39" t="str">
        <f t="shared" si="8"/>
        <v>小2</v>
      </c>
    </row>
    <row r="149" spans="1:20" ht="12.75">
      <c r="A149" s="18">
        <v>2023</v>
      </c>
      <c r="B149" s="18"/>
      <c r="C149" s="4" t="s">
        <v>143</v>
      </c>
      <c r="D149" s="4" t="s">
        <v>1772</v>
      </c>
      <c r="E149" s="3" t="s">
        <v>29</v>
      </c>
      <c r="F149" s="9" t="s">
        <v>35</v>
      </c>
      <c r="G149" s="47"/>
      <c r="H149" s="48" t="str">
        <f>IF(G149="","",VLOOKUP(G149,評価表!$B$3:$C$15,2))</f>
        <v/>
      </c>
      <c r="I149" s="48"/>
      <c r="J149" s="48"/>
      <c r="K149" s="48"/>
      <c r="L149" s="48"/>
      <c r="M149" s="11"/>
      <c r="N149" s="49"/>
      <c r="O149" s="11">
        <v>9.75</v>
      </c>
      <c r="P149" s="49"/>
      <c r="Q149" s="56">
        <f t="shared" si="6"/>
        <v>9.75</v>
      </c>
      <c r="R149" s="51" t="str">
        <f>IF(Q149="","",VLOOKUP(Q149,評価表!$B$3:$C$15,2))</f>
        <v>☆６</v>
      </c>
      <c r="S149" s="4" t="str">
        <f t="shared" si="7"/>
        <v>うらの　あさひ</v>
      </c>
      <c r="T149" s="39" t="str">
        <f t="shared" si="8"/>
        <v>小3</v>
      </c>
    </row>
    <row r="150" spans="1:20" ht="12.75">
      <c r="A150" s="18">
        <v>2023</v>
      </c>
      <c r="B150" s="18"/>
      <c r="C150" s="3" t="s">
        <v>87</v>
      </c>
      <c r="D150" s="4" t="s">
        <v>1762</v>
      </c>
      <c r="E150" s="3" t="s">
        <v>29</v>
      </c>
      <c r="F150" s="9" t="s">
        <v>31</v>
      </c>
      <c r="G150" s="47"/>
      <c r="H150" s="48" t="str">
        <f>IF(G150="","",VLOOKUP(G150,評価表!$B$3:$C$15,2))</f>
        <v/>
      </c>
      <c r="I150" s="48"/>
      <c r="J150" s="48"/>
      <c r="K150" s="48"/>
      <c r="L150" s="48"/>
      <c r="M150" s="11">
        <v>9.7899999999999991</v>
      </c>
      <c r="N150" s="49" t="str">
        <f>IF(M150="","",VLOOKUP(M150,評価表!$B$3:$C$15,2))</f>
        <v>☆６</v>
      </c>
      <c r="O150" s="11"/>
      <c r="P150" s="49" t="str">
        <f>IF(O150="","",VLOOKUP(O150,評価表!$B$3:$C$15,2))</f>
        <v/>
      </c>
      <c r="Q150" s="56">
        <f t="shared" si="6"/>
        <v>9.7899999999999991</v>
      </c>
      <c r="R150" s="51" t="str">
        <f>IF(Q150="","",VLOOKUP(Q150,評価表!$B$3:$C$15,2))</f>
        <v>☆６</v>
      </c>
      <c r="S150" s="4" t="str">
        <f t="shared" si="7"/>
        <v>おおつか　まこと</v>
      </c>
      <c r="T150" s="39" t="str">
        <f t="shared" si="8"/>
        <v>小2</v>
      </c>
    </row>
    <row r="151" spans="1:20" ht="12.75">
      <c r="A151" s="18">
        <v>2021</v>
      </c>
      <c r="B151" s="18"/>
      <c r="C151" s="18" t="s">
        <v>163</v>
      </c>
      <c r="D151" s="4" t="s">
        <v>1712</v>
      </c>
      <c r="E151" s="3" t="s">
        <v>1713</v>
      </c>
      <c r="F151" s="9" t="s">
        <v>31</v>
      </c>
      <c r="G151" s="35"/>
      <c r="H151" s="6" t="str">
        <f>IF(G151="","",VLOOKUP(G151,[1]評価表!$B$2:$C$14,2))</f>
        <v/>
      </c>
      <c r="I151" s="35"/>
      <c r="J151" s="6" t="str">
        <f>IF(I151="","",VLOOKUP(I151,[1]評価表!$B$2:$C$14,2))</f>
        <v/>
      </c>
      <c r="K151" s="35"/>
      <c r="L151" s="6" t="str">
        <f>IF(K151="","",VLOOKUP(K151,[1]評価表!$B$2:$C$14,2))</f>
        <v/>
      </c>
      <c r="M151" s="46"/>
      <c r="N151" s="6" t="str">
        <f>IF(M151="","",VLOOKUP(M151,[1]評価表!$B$2:$C$14,2))</f>
        <v/>
      </c>
      <c r="O151" s="35">
        <v>9.7899999999999991</v>
      </c>
      <c r="P151" s="6" t="str">
        <f>IF(O151="","",VLOOKUP(O151,評価表!$B$3:$C$15,2))</f>
        <v>☆６</v>
      </c>
      <c r="Q151" s="56">
        <f t="shared" si="6"/>
        <v>9.7899999999999991</v>
      </c>
      <c r="R151" s="51" t="str">
        <f>IF(Q151="","",VLOOKUP(Q151,評価表!$B$3:$C$15,2))</f>
        <v>☆６</v>
      </c>
      <c r="S151" s="4" t="str">
        <f t="shared" si="7"/>
        <v>つづきゆうと</v>
      </c>
      <c r="T151" s="39" t="str">
        <f t="shared" si="8"/>
        <v>小2</v>
      </c>
    </row>
    <row r="152" spans="1:20" ht="12.75">
      <c r="A152" s="18">
        <v>2021</v>
      </c>
      <c r="B152" s="18"/>
      <c r="C152" s="3" t="s">
        <v>87</v>
      </c>
      <c r="D152" s="4" t="s">
        <v>1701</v>
      </c>
      <c r="E152" s="3" t="s">
        <v>32</v>
      </c>
      <c r="F152" s="9" t="s">
        <v>1642</v>
      </c>
      <c r="G152" s="35"/>
      <c r="H152" s="6" t="str">
        <f>IF(G152="","",VLOOKUP(G152,[1]評価表!$B$2:$C$14,2))</f>
        <v/>
      </c>
      <c r="I152" s="35">
        <v>9.7899999999999991</v>
      </c>
      <c r="J152" s="6" t="str">
        <f>IF(I152="","",VLOOKUP(I152,[1]評価表!$B$2:$C$14,2))</f>
        <v>☆６</v>
      </c>
      <c r="K152" s="35"/>
      <c r="L152" s="6" t="str">
        <f>IF(K152="","",VLOOKUP(K152,[1]評価表!$B$2:$C$14,2))</f>
        <v/>
      </c>
      <c r="M152" s="46"/>
      <c r="N152" s="6" t="str">
        <f>IF(M152="","",VLOOKUP(M152,[1]評価表!$B$2:$C$14,2))</f>
        <v/>
      </c>
      <c r="O152" s="46"/>
      <c r="P152" s="6" t="str">
        <f>IF(O152="","",VLOOKUP(O152,[1]評価表!$B$2:$C$14,2))</f>
        <v/>
      </c>
      <c r="Q152" s="56">
        <f t="shared" si="6"/>
        <v>9.7899999999999991</v>
      </c>
      <c r="R152" s="51" t="str">
        <f>IF(Q152="","",VLOOKUP(Q152,評価表!$B$3:$C$15,2))</f>
        <v>☆６</v>
      </c>
      <c r="S152" s="4" t="str">
        <f t="shared" si="7"/>
        <v>きよみ　ゆうと</v>
      </c>
      <c r="T152" s="39" t="str">
        <f t="shared" si="8"/>
        <v>小１</v>
      </c>
    </row>
    <row r="153" spans="1:20" ht="12.75">
      <c r="A153" s="18">
        <v>2021</v>
      </c>
      <c r="B153" s="18"/>
      <c r="C153" s="3" t="s">
        <v>87</v>
      </c>
      <c r="D153" s="4" t="s">
        <v>1700</v>
      </c>
      <c r="E153" s="3" t="s">
        <v>32</v>
      </c>
      <c r="F153" s="9" t="s">
        <v>1642</v>
      </c>
      <c r="G153" s="35"/>
      <c r="H153" s="6" t="str">
        <f>IF(G153="","",VLOOKUP(G153,[1]評価表!$B$2:$C$14,2))</f>
        <v/>
      </c>
      <c r="I153" s="35">
        <v>9.7899999999999991</v>
      </c>
      <c r="J153" s="6" t="str">
        <f>IF(I153="","",VLOOKUP(I153,[1]評価表!$B$2:$C$14,2))</f>
        <v>☆６</v>
      </c>
      <c r="K153" s="35"/>
      <c r="L153" s="6" t="str">
        <f>IF(K153="","",VLOOKUP(K153,[1]評価表!$B$2:$C$14,2))</f>
        <v/>
      </c>
      <c r="M153" s="46"/>
      <c r="N153" s="6" t="str">
        <f>IF(M153="","",VLOOKUP(M153,[1]評価表!$B$2:$C$14,2))</f>
        <v/>
      </c>
      <c r="O153" s="46"/>
      <c r="P153" s="6" t="str">
        <f>IF(O153="","",VLOOKUP(O153,[1]評価表!$B$2:$C$14,2))</f>
        <v/>
      </c>
      <c r="Q153" s="56">
        <f t="shared" si="6"/>
        <v>9.7899999999999991</v>
      </c>
      <c r="R153" s="51" t="str">
        <f>IF(Q153="","",VLOOKUP(Q153,評価表!$B$3:$C$15,2))</f>
        <v>☆６</v>
      </c>
      <c r="S153" s="4" t="str">
        <f t="shared" si="7"/>
        <v>たにぐち　ゆうと</v>
      </c>
      <c r="T153" s="39" t="str">
        <f t="shared" si="8"/>
        <v>小１</v>
      </c>
    </row>
    <row r="154" spans="1:20" ht="12.75">
      <c r="A154" s="18">
        <v>2021</v>
      </c>
      <c r="B154" s="18"/>
      <c r="C154" s="18" t="s">
        <v>143</v>
      </c>
      <c r="D154" s="4" t="s">
        <v>1688</v>
      </c>
      <c r="E154" s="3" t="s">
        <v>29</v>
      </c>
      <c r="F154" s="9" t="s">
        <v>35</v>
      </c>
      <c r="G154" s="35">
        <v>9.8000000000000007</v>
      </c>
      <c r="H154" s="6" t="str">
        <f>IF(G154="","",VLOOKUP(G154,評価表!$B$3:$C$15,2))</f>
        <v>☆６</v>
      </c>
      <c r="I154" s="35"/>
      <c r="J154" s="6" t="str">
        <f>IF(I154="","",VLOOKUP(I154,評価表!$B$3:$C$15,2))</f>
        <v/>
      </c>
      <c r="K154" s="35"/>
      <c r="L154" s="6" t="str">
        <f>IF(K154="","",VLOOKUP(K154,評価表!$B$3:$C$15,2))</f>
        <v/>
      </c>
      <c r="M154" s="35"/>
      <c r="N154" s="6" t="str">
        <f>IF(M154="","",VLOOKUP(M154,評価表!$B$3:$C$15,2))</f>
        <v/>
      </c>
      <c r="O154" s="35"/>
      <c r="P154" s="6" t="str">
        <f>IF(O154="","",VLOOKUP(O154,評価表!$B$3:$C$15,2))</f>
        <v/>
      </c>
      <c r="Q154" s="56">
        <f t="shared" si="6"/>
        <v>9.8000000000000007</v>
      </c>
      <c r="R154" s="51" t="str">
        <f>IF(Q154="","",VLOOKUP(Q154,評価表!$B$3:$C$15,2))</f>
        <v>☆６</v>
      </c>
      <c r="S154" s="4" t="str">
        <f t="shared" si="7"/>
        <v>しばとみ  あさひ</v>
      </c>
      <c r="T154" s="39" t="str">
        <f t="shared" si="8"/>
        <v>小3</v>
      </c>
    </row>
    <row r="155" spans="1:20" ht="12.75">
      <c r="A155" s="18">
        <v>2023</v>
      </c>
      <c r="B155" s="18"/>
      <c r="C155" s="3" t="s">
        <v>87</v>
      </c>
      <c r="D155" s="4" t="s">
        <v>1765</v>
      </c>
      <c r="E155" s="3" t="s">
        <v>36</v>
      </c>
      <c r="F155" s="9" t="s">
        <v>31</v>
      </c>
      <c r="G155" s="47"/>
      <c r="H155" s="48" t="str">
        <f>IF(G155="","",VLOOKUP(G155,評価表!$B$3:$C$15,2))</f>
        <v/>
      </c>
      <c r="I155" s="48"/>
      <c r="J155" s="48"/>
      <c r="K155" s="48"/>
      <c r="L155" s="48"/>
      <c r="M155" s="11"/>
      <c r="N155" s="49"/>
      <c r="O155" s="11">
        <v>9.81</v>
      </c>
      <c r="P155" s="49"/>
      <c r="Q155" s="56">
        <f t="shared" si="6"/>
        <v>9.81</v>
      </c>
      <c r="R155" s="51" t="str">
        <f>IF(Q155="","",VLOOKUP(Q155,評価表!$B$3:$C$15,2))</f>
        <v>☆６</v>
      </c>
      <c r="S155" s="4" t="str">
        <f t="shared" si="7"/>
        <v>かわうち　ゆめ</v>
      </c>
      <c r="T155" s="39" t="str">
        <f t="shared" si="8"/>
        <v>小2</v>
      </c>
    </row>
    <row r="156" spans="1:20" ht="12.75">
      <c r="A156" s="18">
        <v>2020</v>
      </c>
      <c r="B156" s="18"/>
      <c r="C156" s="18" t="s">
        <v>87</v>
      </c>
      <c r="D156" s="4" t="s">
        <v>1644</v>
      </c>
      <c r="E156" s="18" t="s">
        <v>88</v>
      </c>
      <c r="F156" s="9" t="s">
        <v>1642</v>
      </c>
      <c r="G156" s="11">
        <v>10.36</v>
      </c>
      <c r="H156" s="6" t="str">
        <f>IF(G156="","",VLOOKUP(G156,評価表!$B$3:$C$15,2))</f>
        <v>☆５</v>
      </c>
      <c r="I156" s="11">
        <v>9.81</v>
      </c>
      <c r="J156" s="6" t="str">
        <f>IF(I156="","",VLOOKUP(I156,評価表!$B$3:$C$15,2))</f>
        <v>☆６</v>
      </c>
      <c r="K156" s="11"/>
      <c r="L156" s="6" t="str">
        <f>IF(K156="","",VLOOKUP(K156,評価表!$B$3:$C$15,2))</f>
        <v/>
      </c>
      <c r="M156" s="11"/>
      <c r="N156" s="6" t="str">
        <f>IF(M156="","",VLOOKUP(M156,評価表!$B$3:$C$15,2))</f>
        <v/>
      </c>
      <c r="O156" s="11">
        <v>9.91</v>
      </c>
      <c r="P156" s="6" t="str">
        <f>IF(O156="","",VLOOKUP(O156,評価表!$B$3:$C$15,2))</f>
        <v>☆６</v>
      </c>
      <c r="Q156" s="56">
        <f t="shared" si="6"/>
        <v>9.81</v>
      </c>
      <c r="R156" s="51" t="str">
        <f>IF(Q156="","",VLOOKUP(Q156,評価表!$B$3:$C$15,2))</f>
        <v>☆６</v>
      </c>
      <c r="S156" s="4" t="str">
        <f t="shared" si="7"/>
        <v>のじま　りお</v>
      </c>
      <c r="T156" s="39" t="str">
        <f t="shared" si="8"/>
        <v>小１</v>
      </c>
    </row>
    <row r="157" spans="1:20" ht="12.75">
      <c r="A157" s="18">
        <v>2020</v>
      </c>
      <c r="B157" s="18"/>
      <c r="C157" s="18" t="s">
        <v>87</v>
      </c>
      <c r="D157" s="4" t="s">
        <v>1677</v>
      </c>
      <c r="E157" s="18" t="s">
        <v>36</v>
      </c>
      <c r="F157" s="18" t="s">
        <v>31</v>
      </c>
      <c r="G157" s="11"/>
      <c r="H157" s="6" t="str">
        <f>IF(G157="","",VLOOKUP(G157,評価表!$B$3:$C$15,2))</f>
        <v/>
      </c>
      <c r="I157" s="11"/>
      <c r="J157" s="6" t="str">
        <f>IF(I157="","",VLOOKUP(I157,評価表!$B$3:$C$15,2))</f>
        <v/>
      </c>
      <c r="K157" s="11"/>
      <c r="L157" s="6" t="str">
        <f>IF(K157="","",VLOOKUP(K157,評価表!$B$3:$C$15,2))</f>
        <v/>
      </c>
      <c r="M157" s="11">
        <v>9.81</v>
      </c>
      <c r="N157" s="6" t="str">
        <f>IF(M157="","",VLOOKUP(M157,評価表!$B$3:$C$15,2))</f>
        <v>☆６</v>
      </c>
      <c r="O157" s="11"/>
      <c r="P157" s="6" t="str">
        <f>IF(O157="","",VLOOKUP(O157,評価表!$B$3:$C$15,2))</f>
        <v/>
      </c>
      <c r="Q157" s="56">
        <f t="shared" si="6"/>
        <v>9.81</v>
      </c>
      <c r="R157" s="51" t="str">
        <f>IF(Q157="","",VLOOKUP(Q157,評価表!$B$3:$C$15,2))</f>
        <v>☆６</v>
      </c>
      <c r="S157" s="4" t="str">
        <f t="shared" si="7"/>
        <v>しまだまゆ</v>
      </c>
      <c r="T157" s="39" t="str">
        <f t="shared" si="8"/>
        <v>小2</v>
      </c>
    </row>
    <row r="158" spans="1:20" ht="12.75">
      <c r="A158" s="18">
        <v>2020</v>
      </c>
      <c r="B158" s="4" t="s">
        <v>77</v>
      </c>
      <c r="C158" s="4" t="s">
        <v>42</v>
      </c>
      <c r="D158" s="4" t="s">
        <v>1668</v>
      </c>
      <c r="E158" s="3" t="s">
        <v>32</v>
      </c>
      <c r="F158" s="18" t="s">
        <v>35</v>
      </c>
      <c r="G158" s="11">
        <v>9.81</v>
      </c>
      <c r="H158" s="6" t="str">
        <f>IF(G158="","",VLOOKUP(G158,評価表!$B$3:$C$15,2))</f>
        <v>☆６</v>
      </c>
      <c r="I158" s="11"/>
      <c r="J158" s="6" t="str">
        <f>IF(I158="","",VLOOKUP(I158,評価表!$B$3:$C$15,2))</f>
        <v/>
      </c>
      <c r="K158" s="11"/>
      <c r="L158" s="6" t="str">
        <f>IF(K158="","",VLOOKUP(K158,評価表!$B$3:$C$15,2))</f>
        <v/>
      </c>
      <c r="M158" s="11"/>
      <c r="N158" s="6" t="str">
        <f>IF(M158="","",VLOOKUP(M158,評価表!$B$3:$C$15,2))</f>
        <v/>
      </c>
      <c r="O158" s="11"/>
      <c r="P158" s="6" t="str">
        <f>IF(O158="","",VLOOKUP(O158,評価表!$B$3:$C$15,2))</f>
        <v/>
      </c>
      <c r="Q158" s="56">
        <f t="shared" si="6"/>
        <v>9.81</v>
      </c>
      <c r="R158" s="51" t="str">
        <f>IF(Q158="","",VLOOKUP(Q158,評価表!$B$3:$C$15,2))</f>
        <v>☆６</v>
      </c>
      <c r="S158" s="4" t="str">
        <f t="shared" si="7"/>
        <v>こむろ あつし</v>
      </c>
      <c r="T158" s="39" t="str">
        <f t="shared" si="8"/>
        <v>小3</v>
      </c>
    </row>
    <row r="159" spans="1:20" ht="12.75">
      <c r="A159" s="18">
        <v>2019</v>
      </c>
      <c r="B159" s="4"/>
      <c r="C159" s="18" t="s">
        <v>87</v>
      </c>
      <c r="D159" s="4" t="s">
        <v>1639</v>
      </c>
      <c r="E159" s="18" t="s">
        <v>89</v>
      </c>
      <c r="F159" s="18" t="s">
        <v>35</v>
      </c>
      <c r="G159" s="40"/>
      <c r="H159" s="40"/>
      <c r="I159" s="40"/>
      <c r="J159" s="40"/>
      <c r="K159" s="7">
        <v>9.82</v>
      </c>
      <c r="L159" s="6" t="str">
        <f>IF(K159="","",VLOOKUP(K159,[2]評価表!$B$2:$C$14,2))</f>
        <v>☆６</v>
      </c>
      <c r="M159" s="7"/>
      <c r="N159" s="6" t="str">
        <f>IF(M159="","",VLOOKUP(M159,[2]評価表!$B$2:$C$14,2))</f>
        <v/>
      </c>
      <c r="O159" s="7"/>
      <c r="P159" s="6" t="str">
        <f>IF(O159="","",VLOOKUP(O159,[2]評価表!$B$2:$C$14,2))</f>
        <v/>
      </c>
      <c r="Q159" s="56">
        <f t="shared" si="6"/>
        <v>9.82</v>
      </c>
      <c r="R159" s="51" t="str">
        <f>IF(Q159="","",VLOOKUP(Q159,評価表!$B$3:$C$15,2))</f>
        <v>☆６</v>
      </c>
      <c r="S159" s="4" t="str">
        <f t="shared" si="7"/>
        <v>おさかべ　はやた</v>
      </c>
      <c r="T159" s="39" t="str">
        <f t="shared" si="8"/>
        <v>小3</v>
      </c>
    </row>
    <row r="160" spans="1:20" ht="12.75">
      <c r="A160" s="18">
        <v>2023</v>
      </c>
      <c r="B160" s="18"/>
      <c r="C160" s="3" t="s">
        <v>87</v>
      </c>
      <c r="D160" s="4" t="s">
        <v>1759</v>
      </c>
      <c r="E160" s="3" t="s">
        <v>29</v>
      </c>
      <c r="F160" s="9" t="s">
        <v>112</v>
      </c>
      <c r="G160" s="47"/>
      <c r="H160" s="48" t="str">
        <f>IF(G160="","",VLOOKUP(G160,評価表!$B$3:$C$15,2))</f>
        <v/>
      </c>
      <c r="I160" s="48"/>
      <c r="J160" s="48"/>
      <c r="K160" s="48"/>
      <c r="L160" s="48"/>
      <c r="M160" s="11">
        <v>9.83</v>
      </c>
      <c r="N160" s="49" t="str">
        <f>IF(M160="","",VLOOKUP(M160,評価表!$B$3:$C$15,2))</f>
        <v>☆６</v>
      </c>
      <c r="O160" s="11"/>
      <c r="P160" s="49" t="str">
        <f>IF(O160="","",VLOOKUP(O160,評価表!$B$3:$C$15,2))</f>
        <v/>
      </c>
      <c r="Q160" s="56">
        <f t="shared" si="6"/>
        <v>9.83</v>
      </c>
      <c r="R160" s="51" t="str">
        <f>IF(Q160="","",VLOOKUP(Q160,評価表!$B$3:$C$15,2))</f>
        <v>☆６</v>
      </c>
      <c r="S160" s="4" t="str">
        <f t="shared" si="7"/>
        <v>おおやま　りょうじ</v>
      </c>
      <c r="T160" s="39" t="str">
        <f t="shared" si="8"/>
        <v>年中</v>
      </c>
    </row>
    <row r="161" spans="1:20" ht="12.75">
      <c r="A161" s="18">
        <v>2021</v>
      </c>
      <c r="B161" s="18"/>
      <c r="C161" s="18" t="s">
        <v>142</v>
      </c>
      <c r="D161" s="4" t="s">
        <v>858</v>
      </c>
      <c r="E161" s="3" t="s">
        <v>29</v>
      </c>
      <c r="F161" s="9" t="s">
        <v>31</v>
      </c>
      <c r="G161" s="35"/>
      <c r="H161" s="6" t="str">
        <f>IF(G161="","",VLOOKUP(G161,評価表!$B$3:$C$15,2))</f>
        <v/>
      </c>
      <c r="I161" s="35">
        <v>9.83</v>
      </c>
      <c r="J161" s="6" t="str">
        <f>IF(I161="","",VLOOKUP(I161,評価表!$B$3:$C$15,2))</f>
        <v>☆６</v>
      </c>
      <c r="K161" s="35"/>
      <c r="L161" s="6" t="str">
        <f>IF(K161="","",VLOOKUP(K161,評価表!$B$3:$C$15,2))</f>
        <v/>
      </c>
      <c r="M161" s="35"/>
      <c r="N161" s="6" t="str">
        <f>IF(M161="","",VLOOKUP(M161,評価表!$B$3:$C$15,2))</f>
        <v/>
      </c>
      <c r="O161" s="35"/>
      <c r="P161" s="6" t="str">
        <f>IF(O161="","",VLOOKUP(O161,評価表!$B$3:$C$15,2))</f>
        <v/>
      </c>
      <c r="Q161" s="56">
        <f t="shared" si="6"/>
        <v>9.83</v>
      </c>
      <c r="R161" s="51" t="str">
        <f>IF(Q161="","",VLOOKUP(Q161,評価表!$B$3:$C$15,2))</f>
        <v>☆６</v>
      </c>
      <c r="S161" s="4" t="str">
        <f t="shared" si="7"/>
        <v>ほり　はるま</v>
      </c>
      <c r="T161" s="39" t="str">
        <f t="shared" si="8"/>
        <v>小2</v>
      </c>
    </row>
    <row r="162" spans="1:20" ht="12.75">
      <c r="A162" s="18">
        <v>2023</v>
      </c>
      <c r="B162" s="4" t="s">
        <v>1775</v>
      </c>
      <c r="C162" s="3" t="s">
        <v>150</v>
      </c>
      <c r="D162" s="4" t="s">
        <v>238</v>
      </c>
      <c r="E162" s="3" t="s">
        <v>32</v>
      </c>
      <c r="F162" s="9" t="s">
        <v>35</v>
      </c>
      <c r="G162" s="47"/>
      <c r="H162" s="48" t="str">
        <f>IF(G162="","",VLOOKUP(G162,評価表!$B$3:$C$15,2))</f>
        <v/>
      </c>
      <c r="I162" s="48"/>
      <c r="J162" s="48"/>
      <c r="K162" s="48"/>
      <c r="L162" s="48"/>
      <c r="M162" s="11"/>
      <c r="N162" s="49" t="str">
        <f>IF(M162="","",VLOOKUP(M162,評価表!$B$3:$C$15,2))</f>
        <v/>
      </c>
      <c r="O162" s="11">
        <v>9.86</v>
      </c>
      <c r="P162" s="49" t="str">
        <f>IF(O162="","",VLOOKUP(O162,評価表!$B$3:$C$15,2))</f>
        <v>☆６</v>
      </c>
      <c r="Q162" s="56">
        <f t="shared" si="6"/>
        <v>9.86</v>
      </c>
      <c r="R162" s="51" t="str">
        <f>IF(Q162="","",VLOOKUP(Q162,評価表!$B$3:$C$15,2))</f>
        <v>☆６</v>
      </c>
      <c r="S162" s="4" t="str">
        <f t="shared" si="7"/>
        <v>さい ともき</v>
      </c>
      <c r="T162" s="39" t="str">
        <f t="shared" si="8"/>
        <v>小3</v>
      </c>
    </row>
    <row r="163" spans="1:20" ht="12.75">
      <c r="A163" s="18">
        <v>2020</v>
      </c>
      <c r="B163" s="4" t="s">
        <v>82</v>
      </c>
      <c r="C163" s="4" t="s">
        <v>52</v>
      </c>
      <c r="D163" s="4" t="s">
        <v>195</v>
      </c>
      <c r="E163" s="3" t="s">
        <v>32</v>
      </c>
      <c r="F163" s="18" t="s">
        <v>33</v>
      </c>
      <c r="G163" s="11"/>
      <c r="H163" s="6" t="str">
        <f>IF(G163="","",VLOOKUP(G163,評価表!$B$3:$C$15,2))</f>
        <v/>
      </c>
      <c r="I163" s="11"/>
      <c r="J163" s="6" t="str">
        <f>IF(I163="","",VLOOKUP(I163,評価表!$B$3:$C$15,2))</f>
        <v/>
      </c>
      <c r="K163" s="11">
        <v>9.8699999999999992</v>
      </c>
      <c r="L163" s="6" t="str">
        <f>IF(K163="","",VLOOKUP(K163,評価表!$B$3:$C$15,2))</f>
        <v>☆６</v>
      </c>
      <c r="M163" s="11"/>
      <c r="N163" s="6" t="str">
        <f>IF(M163="","",VLOOKUP(M163,評価表!$B$3:$C$15,2))</f>
        <v/>
      </c>
      <c r="O163" s="11"/>
      <c r="P163" s="6" t="str">
        <f>IF(O163="","",VLOOKUP(O163,評価表!$B$3:$C$15,2))</f>
        <v/>
      </c>
      <c r="Q163" s="56">
        <f t="shared" si="6"/>
        <v>9.8699999999999992</v>
      </c>
      <c r="R163" s="51" t="str">
        <f>IF(Q163="","",VLOOKUP(Q163,評価表!$B$3:$C$15,2))</f>
        <v>☆６</v>
      </c>
      <c r="S163" s="4" t="str">
        <f t="shared" si="7"/>
        <v>しばとみ ゆづき</v>
      </c>
      <c r="T163" s="39" t="str">
        <f t="shared" si="8"/>
        <v>小4</v>
      </c>
    </row>
    <row r="164" spans="1:20" ht="12.75">
      <c r="A164" s="18">
        <v>2021</v>
      </c>
      <c r="B164" s="18"/>
      <c r="C164" s="3" t="s">
        <v>87</v>
      </c>
      <c r="D164" s="4" t="s">
        <v>1702</v>
      </c>
      <c r="E164" s="18" t="s">
        <v>1703</v>
      </c>
      <c r="F164" s="9" t="s">
        <v>1800</v>
      </c>
      <c r="G164" s="35"/>
      <c r="H164" s="6" t="str">
        <f>IF(G164="","",VLOOKUP(G164,[1]評価表!$B$2:$C$14,2))</f>
        <v/>
      </c>
      <c r="I164" s="35">
        <v>9.8699999999999992</v>
      </c>
      <c r="J164" s="6" t="str">
        <f>IF(I164="","",VLOOKUP(I164,[1]評価表!$B$2:$C$14,2))</f>
        <v>☆６</v>
      </c>
      <c r="K164" s="35"/>
      <c r="L164" s="6" t="str">
        <f>IF(K164="","",VLOOKUP(K164,[1]評価表!$B$2:$C$14,2))</f>
        <v/>
      </c>
      <c r="M164" s="46"/>
      <c r="N164" s="6" t="str">
        <f>IF(M164="","",VLOOKUP(M164,[1]評価表!$B$2:$C$14,2))</f>
        <v/>
      </c>
      <c r="O164" s="46"/>
      <c r="P164" s="6" t="str">
        <f>IF(O164="","",VLOOKUP(O164,[1]評価表!$B$2:$C$14,2))</f>
        <v/>
      </c>
      <c r="Q164" s="56">
        <f t="shared" si="6"/>
        <v>9.8699999999999992</v>
      </c>
      <c r="R164" s="51" t="str">
        <f>IF(Q164="","",VLOOKUP(Q164,評価表!$B$3:$C$15,2))</f>
        <v>☆６</v>
      </c>
      <c r="S164" s="4" t="str">
        <f t="shared" si="7"/>
        <v>たにぐち　さき</v>
      </c>
      <c r="T164" s="39" t="str">
        <f t="shared" si="8"/>
        <v>小4</v>
      </c>
    </row>
    <row r="165" spans="1:20" ht="12.75">
      <c r="A165" s="18">
        <v>2020</v>
      </c>
      <c r="B165" s="18"/>
      <c r="C165" s="18" t="s">
        <v>87</v>
      </c>
      <c r="D165" s="4" t="s">
        <v>1679</v>
      </c>
      <c r="E165" s="18" t="s">
        <v>32</v>
      </c>
      <c r="F165" s="18" t="s">
        <v>31</v>
      </c>
      <c r="G165" s="11"/>
      <c r="H165" s="6" t="str">
        <f>IF(G165="","",VLOOKUP(G165,評価表!$B$3:$C$15,2))</f>
        <v/>
      </c>
      <c r="I165" s="11"/>
      <c r="J165" s="6" t="str">
        <f>IF(I165="","",VLOOKUP(I165,評価表!$B$3:$C$15,2))</f>
        <v/>
      </c>
      <c r="K165" s="11"/>
      <c r="L165" s="6" t="str">
        <f>IF(K165="","",VLOOKUP(K165,評価表!$B$3:$C$15,2))</f>
        <v/>
      </c>
      <c r="M165" s="11">
        <v>9.8800000000000008</v>
      </c>
      <c r="N165" s="6" t="str">
        <f>IF(M165="","",VLOOKUP(M165,評価表!$B$3:$C$15,2))</f>
        <v>☆６</v>
      </c>
      <c r="O165" s="11">
        <v>9.92</v>
      </c>
      <c r="P165" s="6" t="str">
        <f>IF(O165="","",VLOOKUP(O165,評価表!$B$3:$C$15,2))</f>
        <v>☆６</v>
      </c>
      <c r="Q165" s="56">
        <f t="shared" si="6"/>
        <v>9.8800000000000008</v>
      </c>
      <c r="R165" s="51" t="str">
        <f>IF(Q165="","",VLOOKUP(Q165,評価表!$B$3:$C$15,2))</f>
        <v>☆６</v>
      </c>
      <c r="S165" s="4" t="str">
        <f t="shared" si="7"/>
        <v>あんじょうまさと</v>
      </c>
      <c r="T165" s="39" t="str">
        <f t="shared" si="8"/>
        <v>小2</v>
      </c>
    </row>
    <row r="166" spans="1:20" ht="12.75">
      <c r="A166" s="18">
        <v>2020</v>
      </c>
      <c r="B166" s="4" t="s">
        <v>73</v>
      </c>
      <c r="C166" s="4" t="s">
        <v>40</v>
      </c>
      <c r="D166" s="4" t="s">
        <v>540</v>
      </c>
      <c r="E166" s="3" t="s">
        <v>36</v>
      </c>
      <c r="F166" s="18" t="s">
        <v>35</v>
      </c>
      <c r="G166" s="11">
        <v>9.98</v>
      </c>
      <c r="H166" s="6" t="str">
        <f>IF(G166="","",VLOOKUP(G166,評価表!$B$3:$C$15,2))</f>
        <v>☆６</v>
      </c>
      <c r="I166" s="11">
        <v>10.1</v>
      </c>
      <c r="J166" s="6" t="str">
        <f>IF(I166="","",VLOOKUP(I166,評価表!$B$3:$C$15,2))</f>
        <v>☆５</v>
      </c>
      <c r="K166" s="11"/>
      <c r="L166" s="6" t="str">
        <f>IF(K166="","",VLOOKUP(K166,評価表!$B$3:$C$15,2))</f>
        <v/>
      </c>
      <c r="M166" s="11">
        <v>9.8800000000000008</v>
      </c>
      <c r="N166" s="6" t="str">
        <f>IF(M166="","",VLOOKUP(M166,評価表!$B$3:$C$15,2))</f>
        <v>☆６</v>
      </c>
      <c r="O166" s="11"/>
      <c r="P166" s="6" t="str">
        <f>IF(O166="","",VLOOKUP(O166,評価表!$B$3:$C$15,2))</f>
        <v/>
      </c>
      <c r="Q166" s="56">
        <f t="shared" si="6"/>
        <v>9.8800000000000008</v>
      </c>
      <c r="R166" s="51" t="str">
        <f>IF(Q166="","",VLOOKUP(Q166,評価表!$B$3:$C$15,2))</f>
        <v>☆６</v>
      </c>
      <c r="S166" s="4" t="str">
        <f t="shared" si="7"/>
        <v>すずき みお</v>
      </c>
      <c r="T166" s="39" t="str">
        <f t="shared" si="8"/>
        <v>小3</v>
      </c>
    </row>
    <row r="167" spans="1:20" ht="12.75">
      <c r="A167" s="18">
        <v>2020</v>
      </c>
      <c r="B167" s="4" t="s">
        <v>1687</v>
      </c>
      <c r="C167" s="4" t="s">
        <v>52</v>
      </c>
      <c r="D167" s="4" t="s">
        <v>302</v>
      </c>
      <c r="E167" s="3" t="s">
        <v>37</v>
      </c>
      <c r="F167" s="18" t="s">
        <v>33</v>
      </c>
      <c r="G167" s="11">
        <v>9.8800000000000008</v>
      </c>
      <c r="H167" s="6" t="str">
        <f>IF(G167="","",VLOOKUP(G167,評価表!$B$3:$C$15,2))</f>
        <v>☆６</v>
      </c>
      <c r="I167" s="11"/>
      <c r="J167" s="6" t="str">
        <f>IF(I167="","",VLOOKUP(I167,評価表!$B$3:$C$15,2))</f>
        <v/>
      </c>
      <c r="K167" s="11"/>
      <c r="L167" s="6" t="str">
        <f>IF(K167="","",VLOOKUP(K167,評価表!$B$3:$C$15,2))</f>
        <v/>
      </c>
      <c r="M167" s="11"/>
      <c r="N167" s="6" t="str">
        <f>IF(M167="","",VLOOKUP(M167,評価表!$B$3:$C$15,2))</f>
        <v/>
      </c>
      <c r="O167" s="11"/>
      <c r="P167" s="6" t="str">
        <f>IF(O167="","",VLOOKUP(O167,評価表!$B$3:$C$15,2))</f>
        <v/>
      </c>
      <c r="Q167" s="56">
        <f t="shared" si="6"/>
        <v>9.8800000000000008</v>
      </c>
      <c r="R167" s="51" t="str">
        <f>IF(Q167="","",VLOOKUP(Q167,評価表!$B$3:$C$15,2))</f>
        <v>☆６</v>
      </c>
      <c r="S167" s="4" t="str">
        <f t="shared" si="7"/>
        <v>くらた　もなみ</v>
      </c>
      <c r="T167" s="39" t="str">
        <f t="shared" si="8"/>
        <v>小4</v>
      </c>
    </row>
    <row r="168" spans="1:20" ht="12.75">
      <c r="A168" s="18">
        <v>2020</v>
      </c>
      <c r="B168" s="4" t="s">
        <v>60</v>
      </c>
      <c r="C168" s="4" t="s">
        <v>56</v>
      </c>
      <c r="D168" s="4" t="s">
        <v>1690</v>
      </c>
      <c r="E168" s="3" t="s">
        <v>29</v>
      </c>
      <c r="F168" s="9" t="s">
        <v>31</v>
      </c>
      <c r="G168" s="11">
        <v>10.119999999999999</v>
      </c>
      <c r="H168" s="6" t="str">
        <f>IF(G168="","",VLOOKUP(G168,評価表!$B$3:$C$15,2))</f>
        <v>☆５</v>
      </c>
      <c r="I168" s="11">
        <v>9.9499999999999993</v>
      </c>
      <c r="J168" s="6" t="str">
        <f>IF(I168="","",VLOOKUP(I168,評価表!$B$3:$C$15,2))</f>
        <v>☆６</v>
      </c>
      <c r="K168" s="11"/>
      <c r="L168" s="6" t="str">
        <f>IF(K168="","",VLOOKUP(K168,評価表!$B$3:$C$15,2))</f>
        <v/>
      </c>
      <c r="M168" s="11">
        <v>10.07</v>
      </c>
      <c r="N168" s="6" t="str">
        <f>IF(M168="","",VLOOKUP(M168,評価表!$B$3:$C$15,2))</f>
        <v>☆５</v>
      </c>
      <c r="O168" s="11">
        <v>9.89</v>
      </c>
      <c r="P168" s="6" t="str">
        <f>IF(O168="","",VLOOKUP(O168,評価表!$B$3:$C$15,2))</f>
        <v>☆６</v>
      </c>
      <c r="Q168" s="56">
        <f t="shared" si="6"/>
        <v>9.89</v>
      </c>
      <c r="R168" s="51" t="str">
        <f>IF(Q168="","",VLOOKUP(Q168,評価表!$B$3:$C$15,2))</f>
        <v>☆６</v>
      </c>
      <c r="S168" s="4" t="str">
        <f t="shared" si="7"/>
        <v>たかぎ　おうすけ</v>
      </c>
      <c r="T168" s="39" t="str">
        <f t="shared" si="8"/>
        <v>小2</v>
      </c>
    </row>
    <row r="169" spans="1:20" ht="12.75">
      <c r="A169" s="18">
        <v>2021</v>
      </c>
      <c r="B169" s="18"/>
      <c r="C169" s="18" t="s">
        <v>131</v>
      </c>
      <c r="D169" s="4" t="s">
        <v>186</v>
      </c>
      <c r="E169" s="43" t="s">
        <v>37</v>
      </c>
      <c r="F169" s="9" t="s">
        <v>31</v>
      </c>
      <c r="G169" s="35">
        <v>10.51</v>
      </c>
      <c r="H169" s="6" t="str">
        <f>IF(G169="","",VLOOKUP(G169,評価表!$B$3:$C$15,2))</f>
        <v>☆５</v>
      </c>
      <c r="I169" s="35">
        <v>10.57</v>
      </c>
      <c r="J169" s="6" t="str">
        <f>IF(I169="","",VLOOKUP(I169,評価表!$B$3:$C$15,2))</f>
        <v>☆５</v>
      </c>
      <c r="K169" s="35">
        <v>10.46</v>
      </c>
      <c r="L169" s="6" t="str">
        <f>IF(K169="","",VLOOKUP(K169,評価表!$B$3:$C$15,2))</f>
        <v>☆５</v>
      </c>
      <c r="M169" s="35">
        <v>10.65</v>
      </c>
      <c r="N169" s="6" t="str">
        <f>IF(M169="","",VLOOKUP(M169,評価表!$B$3:$C$15,2))</f>
        <v>☆４</v>
      </c>
      <c r="O169" s="35">
        <v>9.89</v>
      </c>
      <c r="P169" s="6" t="str">
        <f>IF(O169="","",VLOOKUP(O169,評価表!$B$3:$C$15,2))</f>
        <v>☆６</v>
      </c>
      <c r="Q169" s="56">
        <f t="shared" si="6"/>
        <v>9.89</v>
      </c>
      <c r="R169" s="51" t="str">
        <f>IF(Q169="","",VLOOKUP(Q169,評価表!$B$3:$C$15,2))</f>
        <v>☆６</v>
      </c>
      <c r="S169" s="4" t="str">
        <f t="shared" si="7"/>
        <v>やまざきわかな</v>
      </c>
      <c r="T169" s="39" t="str">
        <f t="shared" si="8"/>
        <v>小2</v>
      </c>
    </row>
    <row r="170" spans="1:20" ht="12.75">
      <c r="A170" s="18">
        <v>2021</v>
      </c>
      <c r="B170" s="18"/>
      <c r="C170" s="18" t="s">
        <v>143</v>
      </c>
      <c r="D170" s="4" t="s">
        <v>1716</v>
      </c>
      <c r="E170" s="3" t="s">
        <v>1717</v>
      </c>
      <c r="F170" s="9" t="s">
        <v>1642</v>
      </c>
      <c r="G170" s="35"/>
      <c r="H170" s="6" t="str">
        <f>IF(G170="","",VLOOKUP(G170,[1]評価表!$B$2:$C$14,2))</f>
        <v/>
      </c>
      <c r="I170" s="35"/>
      <c r="J170" s="6" t="str">
        <f>IF(I170="","",VLOOKUP(I170,[1]評価表!$B$2:$C$14,2))</f>
        <v/>
      </c>
      <c r="K170" s="35"/>
      <c r="L170" s="6" t="str">
        <f>IF(K170="","",VLOOKUP(K170,[1]評価表!$B$2:$C$14,2))</f>
        <v/>
      </c>
      <c r="M170" s="46"/>
      <c r="N170" s="6" t="str">
        <f>IF(M170="","",VLOOKUP(M170,[1]評価表!$B$2:$C$14,2))</f>
        <v/>
      </c>
      <c r="O170" s="35">
        <v>9.91</v>
      </c>
      <c r="P170" s="6" t="str">
        <f>IF(O170="","",VLOOKUP(O170,評価表!$B$3:$C$15,2))</f>
        <v>☆６</v>
      </c>
      <c r="Q170" s="56">
        <f t="shared" si="6"/>
        <v>9.91</v>
      </c>
      <c r="R170" s="51" t="str">
        <f>IF(Q170="","",VLOOKUP(Q170,評価表!$B$3:$C$15,2))</f>
        <v>☆６</v>
      </c>
      <c r="S170" s="4" t="str">
        <f t="shared" si="7"/>
        <v>まつざきけいすけ</v>
      </c>
      <c r="T170" s="39" t="str">
        <f t="shared" si="8"/>
        <v>小１</v>
      </c>
    </row>
    <row r="171" spans="1:20" ht="12.75">
      <c r="A171" s="18">
        <v>2021</v>
      </c>
      <c r="B171" s="18"/>
      <c r="C171" s="18" t="s">
        <v>150</v>
      </c>
      <c r="D171" s="4" t="s">
        <v>243</v>
      </c>
      <c r="E171" s="3" t="s">
        <v>89</v>
      </c>
      <c r="F171" s="9" t="s">
        <v>1642</v>
      </c>
      <c r="G171" s="35"/>
      <c r="H171" s="6"/>
      <c r="I171" s="35"/>
      <c r="J171" s="6"/>
      <c r="K171" s="35"/>
      <c r="L171" s="6"/>
      <c r="M171" s="35">
        <v>10.71</v>
      </c>
      <c r="N171" s="6" t="str">
        <f>IF(M171="","",VLOOKUP(M171,[1]評価表!$B$2:$C$14,2))</f>
        <v>☆４</v>
      </c>
      <c r="O171" s="35">
        <v>9.9499999999999993</v>
      </c>
      <c r="P171" s="6" t="str">
        <f>IF(O171="","",VLOOKUP(O171,[1]評価表!$B$2:$C$14,2))</f>
        <v>☆６</v>
      </c>
      <c r="Q171" s="56">
        <f t="shared" si="6"/>
        <v>9.9499999999999993</v>
      </c>
      <c r="R171" s="51" t="str">
        <f>IF(Q171="","",VLOOKUP(Q171,評価表!$B$3:$C$15,2))</f>
        <v>☆６</v>
      </c>
      <c r="S171" s="4" t="str">
        <f t="shared" si="7"/>
        <v>すずき　はんと</v>
      </c>
      <c r="T171" s="39" t="str">
        <f t="shared" si="8"/>
        <v>小１</v>
      </c>
    </row>
    <row r="172" spans="1:20" ht="12.75">
      <c r="A172" s="18">
        <v>2019</v>
      </c>
      <c r="B172" s="4" t="s">
        <v>1654</v>
      </c>
      <c r="C172" s="4" t="s">
        <v>113</v>
      </c>
      <c r="D172" s="4" t="s">
        <v>1655</v>
      </c>
      <c r="E172" s="3" t="s">
        <v>37</v>
      </c>
      <c r="F172" s="9" t="s">
        <v>1642</v>
      </c>
      <c r="G172" s="40"/>
      <c r="H172" s="40"/>
      <c r="I172" s="40"/>
      <c r="J172" s="40"/>
      <c r="K172" s="7"/>
      <c r="L172" s="6" t="str">
        <f>IF(K172="","",VLOOKUP(K172,[2]評価表!$B$2:$C$14,2))</f>
        <v/>
      </c>
      <c r="M172" s="7"/>
      <c r="N172" s="6" t="str">
        <f>IF(M172="","",VLOOKUP(M172,[2]評価表!$B$2:$C$14,2))</f>
        <v/>
      </c>
      <c r="O172" s="7">
        <v>9.9600000000000009</v>
      </c>
      <c r="P172" s="6" t="str">
        <f>IF(O172="","",VLOOKUP(O172,[2]評価表!$B$2:$C$14,2))</f>
        <v>☆６</v>
      </c>
      <c r="Q172" s="56">
        <f t="shared" si="6"/>
        <v>9.9600000000000009</v>
      </c>
      <c r="R172" s="51" t="str">
        <f>IF(Q172="","",VLOOKUP(Q172,評価表!$B$3:$C$15,2))</f>
        <v>☆６</v>
      </c>
      <c r="S172" s="4" t="str">
        <f t="shared" si="7"/>
        <v>くらた　まきな</v>
      </c>
      <c r="T172" s="39" t="str">
        <f t="shared" si="8"/>
        <v>小１</v>
      </c>
    </row>
    <row r="173" spans="1:20" ht="12.75">
      <c r="A173" s="18">
        <v>2023</v>
      </c>
      <c r="B173" s="18"/>
      <c r="C173" s="3" t="s">
        <v>87</v>
      </c>
      <c r="D173" s="4" t="s">
        <v>1756</v>
      </c>
      <c r="E173" s="3" t="s">
        <v>29</v>
      </c>
      <c r="F173" s="9" t="s">
        <v>31</v>
      </c>
      <c r="G173" s="47"/>
      <c r="H173" s="48" t="str">
        <f>IF(G173="","",VLOOKUP(G173,評価表!$B$3:$C$15,2))</f>
        <v/>
      </c>
      <c r="I173" s="48"/>
      <c r="J173" s="48"/>
      <c r="K173" s="48"/>
      <c r="L173" s="48"/>
      <c r="M173" s="11">
        <v>9.99</v>
      </c>
      <c r="N173" s="49" t="str">
        <f>IF(M173="","",VLOOKUP(M173,評価表!$B$3:$C$15,2))</f>
        <v>☆６</v>
      </c>
      <c r="O173" s="11"/>
      <c r="P173" s="49" t="str">
        <f>IF(O173="","",VLOOKUP(O173,評価表!$B$3:$C$15,2))</f>
        <v/>
      </c>
      <c r="Q173" s="56">
        <f t="shared" si="6"/>
        <v>9.99</v>
      </c>
      <c r="R173" s="51" t="str">
        <f>IF(Q173="","",VLOOKUP(Q173,評価表!$B$3:$C$15,2))</f>
        <v>☆６</v>
      </c>
      <c r="S173" s="4" t="str">
        <f t="shared" si="7"/>
        <v>おおやま　じん</v>
      </c>
      <c r="T173" s="39" t="str">
        <f t="shared" si="8"/>
        <v>小2</v>
      </c>
    </row>
    <row r="174" spans="1:20" ht="12.75">
      <c r="A174" s="18">
        <v>2021</v>
      </c>
      <c r="B174" s="18"/>
      <c r="C174" s="18" t="s">
        <v>142</v>
      </c>
      <c r="D174" s="4" t="s">
        <v>1715</v>
      </c>
      <c r="E174" s="3" t="s">
        <v>1714</v>
      </c>
      <c r="F174" s="9" t="s">
        <v>38</v>
      </c>
      <c r="G174" s="35"/>
      <c r="H174" s="6" t="str">
        <f>IF(G174="","",VLOOKUP(G174,[1]評価表!$B$2:$C$14,2))</f>
        <v/>
      </c>
      <c r="I174" s="35"/>
      <c r="J174" s="6" t="str">
        <f>IF(I174="","",VLOOKUP(I174,[1]評価表!$B$2:$C$14,2))</f>
        <v/>
      </c>
      <c r="K174" s="35"/>
      <c r="L174" s="6" t="str">
        <f>IF(K174="","",VLOOKUP(K174,[1]評価表!$B$2:$C$14,2))</f>
        <v/>
      </c>
      <c r="M174" s="46"/>
      <c r="N174" s="6" t="str">
        <f>IF(M174="","",VLOOKUP(M174,[1]評価表!$B$2:$C$14,2))</f>
        <v/>
      </c>
      <c r="O174" s="35">
        <v>10.01</v>
      </c>
      <c r="P174" s="6" t="str">
        <f>IF(O174="","",VLOOKUP(O174,評価表!$B$3:$C$15,2))</f>
        <v>☆５</v>
      </c>
      <c r="Q174" s="56">
        <f t="shared" si="6"/>
        <v>10.01</v>
      </c>
      <c r="R174" s="51" t="str">
        <f>IF(Q174="","",VLOOKUP(Q174,評価表!$B$3:$C$15,2))</f>
        <v>☆５</v>
      </c>
      <c r="S174" s="4" t="str">
        <f t="shared" si="7"/>
        <v>かわぐちこうき</v>
      </c>
      <c r="T174" s="39" t="str">
        <f t="shared" si="8"/>
        <v>年長</v>
      </c>
    </row>
    <row r="175" spans="1:20" ht="12.75">
      <c r="A175" s="18">
        <v>2021</v>
      </c>
      <c r="B175" s="18"/>
      <c r="C175" s="18" t="s">
        <v>147</v>
      </c>
      <c r="D175" s="4" t="s">
        <v>198</v>
      </c>
      <c r="E175" s="3" t="s">
        <v>29</v>
      </c>
      <c r="F175" s="9" t="s">
        <v>35</v>
      </c>
      <c r="G175" s="35">
        <v>10.27</v>
      </c>
      <c r="H175" s="6" t="str">
        <f>IF(G175="","",VLOOKUP(G175,評価表!$B$3:$C$15,2))</f>
        <v>☆５</v>
      </c>
      <c r="I175" s="35"/>
      <c r="J175" s="6" t="str">
        <f>IF(I175="","",VLOOKUP(I175,評価表!$B$3:$C$15,2))</f>
        <v/>
      </c>
      <c r="K175" s="35">
        <v>10.17</v>
      </c>
      <c r="L175" s="6" t="str">
        <f>IF(K175="","",VLOOKUP(K175,評価表!$B$3:$C$15,2))</f>
        <v>☆５</v>
      </c>
      <c r="M175" s="35">
        <v>10.02</v>
      </c>
      <c r="N175" s="6" t="str">
        <f>IF(M175="","",VLOOKUP(M175,評価表!$B$3:$C$15,2))</f>
        <v>☆５</v>
      </c>
      <c r="O175" s="35"/>
      <c r="P175" s="6" t="str">
        <f>IF(O175="","",VLOOKUP(O175,評価表!$B$3:$C$15,2))</f>
        <v/>
      </c>
      <c r="Q175" s="56">
        <f t="shared" si="6"/>
        <v>10.02</v>
      </c>
      <c r="R175" s="51" t="str">
        <f>IF(Q175="","",VLOOKUP(Q175,評価表!$B$3:$C$15,2))</f>
        <v>☆５</v>
      </c>
      <c r="S175" s="4" t="str">
        <f t="shared" si="7"/>
        <v>かわじゆうと</v>
      </c>
      <c r="T175" s="39" t="str">
        <f t="shared" si="8"/>
        <v>小3</v>
      </c>
    </row>
    <row r="176" spans="1:20" ht="12.75">
      <c r="A176" s="18">
        <v>2023</v>
      </c>
      <c r="B176" s="18"/>
      <c r="C176" s="3" t="s">
        <v>87</v>
      </c>
      <c r="D176" s="4" t="s">
        <v>1761</v>
      </c>
      <c r="E176" s="3" t="s">
        <v>29</v>
      </c>
      <c r="F176" s="9" t="s">
        <v>1635</v>
      </c>
      <c r="G176" s="47"/>
      <c r="H176" s="48" t="str">
        <f>IF(G176="","",VLOOKUP(G176,評価表!$B$3:$C$15,2))</f>
        <v/>
      </c>
      <c r="I176" s="48"/>
      <c r="J176" s="48"/>
      <c r="K176" s="48"/>
      <c r="L176" s="48"/>
      <c r="M176" s="11">
        <v>10.039999999999999</v>
      </c>
      <c r="N176" s="49"/>
      <c r="O176" s="11"/>
      <c r="P176" s="49"/>
      <c r="Q176" s="56">
        <f t="shared" si="6"/>
        <v>10.039999999999999</v>
      </c>
      <c r="R176" s="51" t="str">
        <f>IF(Q176="","",VLOOKUP(Q176,評価表!$B$3:$C$15,2))</f>
        <v>☆５</v>
      </c>
      <c r="S176" s="4" t="str">
        <f t="shared" si="7"/>
        <v>うしじま　しゅんすけ</v>
      </c>
      <c r="T176" s="39" t="str">
        <f t="shared" si="8"/>
        <v>小１</v>
      </c>
    </row>
    <row r="177" spans="1:20" ht="12.75">
      <c r="A177" s="18">
        <v>2021</v>
      </c>
      <c r="B177" s="18"/>
      <c r="C177" s="18" t="s">
        <v>142</v>
      </c>
      <c r="D177" s="4" t="s">
        <v>231</v>
      </c>
      <c r="E177" s="3" t="s">
        <v>32</v>
      </c>
      <c r="F177" s="9" t="s">
        <v>38</v>
      </c>
      <c r="G177" s="35"/>
      <c r="H177" s="6" t="str">
        <f>IF(G177="","",VLOOKUP(G177,評価表!$B$3:$C$15,2))</f>
        <v/>
      </c>
      <c r="I177" s="35"/>
      <c r="J177" s="6" t="str">
        <f>IF(I177="","",VLOOKUP(I177,評価表!$B$3:$C$15,2))</f>
        <v/>
      </c>
      <c r="K177" s="35">
        <v>10.4</v>
      </c>
      <c r="L177" s="6" t="str">
        <f>IF(K177="","",VLOOKUP(K177,評価表!$B$3:$C$15,2))</f>
        <v>☆５</v>
      </c>
      <c r="M177" s="35">
        <v>10.58</v>
      </c>
      <c r="N177" s="6" t="str">
        <f>IF(M177="","",VLOOKUP(M177,評価表!$B$3:$C$15,2))</f>
        <v>☆５</v>
      </c>
      <c r="O177" s="35">
        <v>10.039999999999999</v>
      </c>
      <c r="P177" s="6" t="str">
        <f>IF(O177="","",VLOOKUP(O177,評価表!$B$3:$C$15,2))</f>
        <v>☆５</v>
      </c>
      <c r="Q177" s="56">
        <f t="shared" si="6"/>
        <v>10.039999999999999</v>
      </c>
      <c r="R177" s="51" t="str">
        <f>IF(Q177="","",VLOOKUP(Q177,評価表!$B$3:$C$15,2))</f>
        <v>☆５</v>
      </c>
      <c r="S177" s="4" t="str">
        <f t="shared" si="7"/>
        <v>きしとうき</v>
      </c>
      <c r="T177" s="39" t="str">
        <f t="shared" si="8"/>
        <v>年長</v>
      </c>
    </row>
    <row r="178" spans="1:20" ht="12.75">
      <c r="A178" s="18">
        <v>2021</v>
      </c>
      <c r="B178" s="18"/>
      <c r="C178" s="18" t="s">
        <v>87</v>
      </c>
      <c r="D178" s="4" t="s">
        <v>1680</v>
      </c>
      <c r="E178" s="18" t="s">
        <v>32</v>
      </c>
      <c r="F178" s="9" t="s">
        <v>1799</v>
      </c>
      <c r="G178" s="35"/>
      <c r="H178" s="6" t="str">
        <f>IF(G178="","",VLOOKUP(G178,評価表!$B$3:$C$15,2))</f>
        <v/>
      </c>
      <c r="I178" s="35"/>
      <c r="J178" s="6" t="str">
        <f>IF(I178="","",VLOOKUP(I178,評価表!$B$3:$C$15,2))</f>
        <v/>
      </c>
      <c r="K178" s="35"/>
      <c r="L178" s="6" t="str">
        <f>IF(K178="","",VLOOKUP(K178,評価表!$B$3:$C$15,2))</f>
        <v/>
      </c>
      <c r="M178" s="35">
        <v>10.07</v>
      </c>
      <c r="N178" s="6" t="str">
        <f>IF(M178="","",VLOOKUP(M178,評価表!$B$3:$C$15,2))</f>
        <v>☆５</v>
      </c>
      <c r="O178" s="35"/>
      <c r="P178" s="6" t="str">
        <f>IF(O178="","",VLOOKUP(O178,評価表!$B$3:$C$15,2))</f>
        <v/>
      </c>
      <c r="Q178" s="56">
        <f t="shared" si="6"/>
        <v>10.07</v>
      </c>
      <c r="R178" s="51" t="str">
        <f>IF(Q178="","",VLOOKUP(Q178,評価表!$B$3:$C$15,2))</f>
        <v>☆５</v>
      </c>
      <c r="S178" s="4" t="str">
        <f t="shared" si="7"/>
        <v>さかいともはる</v>
      </c>
      <c r="T178" s="39" t="str">
        <f t="shared" si="8"/>
        <v>小3</v>
      </c>
    </row>
    <row r="179" spans="1:20" ht="12.75">
      <c r="A179" s="18">
        <v>2019</v>
      </c>
      <c r="B179" s="4" t="s">
        <v>115</v>
      </c>
      <c r="C179" s="4" t="s">
        <v>42</v>
      </c>
      <c r="D179" s="4" t="s">
        <v>1668</v>
      </c>
      <c r="E179" s="3" t="s">
        <v>32</v>
      </c>
      <c r="F179" s="18" t="s">
        <v>31</v>
      </c>
      <c r="G179" s="40"/>
      <c r="H179" s="40"/>
      <c r="I179" s="40"/>
      <c r="J179" s="40"/>
      <c r="K179" s="7"/>
      <c r="L179" s="6" t="str">
        <f>IF(K179="","",VLOOKUP(K179,[2]評価表!$B$2:$C$14,2))</f>
        <v/>
      </c>
      <c r="M179" s="7">
        <v>10.16</v>
      </c>
      <c r="N179" s="6" t="str">
        <f>IF(M179="","",VLOOKUP(M179,[2]評価表!$B$2:$C$14,2))</f>
        <v>☆５</v>
      </c>
      <c r="O179" s="7"/>
      <c r="P179" s="6" t="str">
        <f>IF(O179="","",VLOOKUP(O179,[2]評価表!$B$2:$C$14,2))</f>
        <v/>
      </c>
      <c r="Q179" s="56">
        <f t="shared" si="6"/>
        <v>10.16</v>
      </c>
      <c r="R179" s="51" t="str">
        <f>IF(Q179="","",VLOOKUP(Q179,評価表!$B$3:$C$15,2))</f>
        <v>☆５</v>
      </c>
      <c r="S179" s="4" t="str">
        <f t="shared" si="7"/>
        <v>こむろ あつし</v>
      </c>
      <c r="T179" s="39" t="str">
        <f t="shared" si="8"/>
        <v>小2</v>
      </c>
    </row>
    <row r="180" spans="1:20" ht="12.75">
      <c r="A180" s="18">
        <v>2019</v>
      </c>
      <c r="B180" s="18" t="s">
        <v>126</v>
      </c>
      <c r="C180" s="18" t="s">
        <v>145</v>
      </c>
      <c r="D180" s="4" t="s">
        <v>930</v>
      </c>
      <c r="E180" s="18" t="s">
        <v>89</v>
      </c>
      <c r="F180" s="18" t="s">
        <v>31</v>
      </c>
      <c r="G180" s="40"/>
      <c r="H180" s="40"/>
      <c r="I180" s="40"/>
      <c r="J180" s="40"/>
      <c r="K180" s="7"/>
      <c r="L180" s="6" t="str">
        <f>IF(K180="","",VLOOKUP(K180,[2]評価表!$B$2:$C$14,2))</f>
        <v/>
      </c>
      <c r="M180" s="7">
        <v>10.17</v>
      </c>
      <c r="N180" s="6" t="str">
        <f>IF(M180="","",VLOOKUP(M180,[2]評価表!$B$2:$C$14,2))</f>
        <v>☆５</v>
      </c>
      <c r="O180" s="7"/>
      <c r="P180" s="6" t="str">
        <f>IF(O180="","",VLOOKUP(O180,[2]評価表!$B$2:$C$14,2))</f>
        <v/>
      </c>
      <c r="Q180" s="56">
        <f t="shared" si="6"/>
        <v>10.17</v>
      </c>
      <c r="R180" s="51" t="str">
        <f>IF(Q180="","",VLOOKUP(Q180,評価表!$B$3:$C$15,2))</f>
        <v>☆５</v>
      </c>
      <c r="S180" s="4" t="str">
        <f t="shared" si="7"/>
        <v>あんどう　あらた</v>
      </c>
      <c r="T180" s="39" t="str">
        <f t="shared" si="8"/>
        <v>小2</v>
      </c>
    </row>
    <row r="181" spans="1:20" ht="12.75">
      <c r="A181" s="18">
        <v>2020</v>
      </c>
      <c r="B181" s="4" t="s">
        <v>1691</v>
      </c>
      <c r="C181" s="3" t="s">
        <v>39</v>
      </c>
      <c r="D181" s="4" t="s">
        <v>1692</v>
      </c>
      <c r="E181" s="18" t="s">
        <v>89</v>
      </c>
      <c r="F181" s="9" t="s">
        <v>1642</v>
      </c>
      <c r="G181" s="11"/>
      <c r="H181" s="6" t="str">
        <f>IF(G181="","",VLOOKUP(G181,評価表!$B$3:$C$15,2))</f>
        <v/>
      </c>
      <c r="I181" s="11">
        <v>10.63</v>
      </c>
      <c r="J181" s="6" t="str">
        <f>IF(I181="","",VLOOKUP(I181,評価表!$B$3:$C$15,2))</f>
        <v>☆４</v>
      </c>
      <c r="K181" s="11"/>
      <c r="L181" s="6" t="str">
        <f>IF(K181="","",VLOOKUP(K181,評価表!$B$3:$C$15,2))</f>
        <v/>
      </c>
      <c r="M181" s="11">
        <v>10.72</v>
      </c>
      <c r="N181" s="6" t="str">
        <f>IF(M181="","",VLOOKUP(M181,評価表!$B$3:$C$15,2))</f>
        <v>☆４</v>
      </c>
      <c r="O181" s="11">
        <v>10.17</v>
      </c>
      <c r="P181" s="6" t="str">
        <f>IF(O181="","",VLOOKUP(O181,評価表!$B$3:$C$15,2))</f>
        <v>☆５</v>
      </c>
      <c r="Q181" s="56">
        <f t="shared" si="6"/>
        <v>10.17</v>
      </c>
      <c r="R181" s="51" t="str">
        <f>IF(Q181="","",VLOOKUP(Q181,評価表!$B$3:$C$15,2))</f>
        <v>☆５</v>
      </c>
      <c r="S181" s="4" t="str">
        <f t="shared" si="7"/>
        <v>やべ　まこと</v>
      </c>
      <c r="T181" s="39" t="str">
        <f t="shared" si="8"/>
        <v>小１</v>
      </c>
    </row>
    <row r="182" spans="1:20" ht="12.75">
      <c r="A182" s="18">
        <v>2022</v>
      </c>
      <c r="B182" s="4" t="s">
        <v>1749</v>
      </c>
      <c r="C182" s="3" t="s">
        <v>150</v>
      </c>
      <c r="D182" s="4" t="s">
        <v>238</v>
      </c>
      <c r="E182" s="3" t="s">
        <v>32</v>
      </c>
      <c r="F182" s="9" t="s">
        <v>31</v>
      </c>
      <c r="G182" s="47"/>
      <c r="H182" s="48" t="str">
        <f>IF(G182="","",VLOOKUP(G182,評価表!$B$3:$C$15,2))</f>
        <v/>
      </c>
      <c r="I182" s="11"/>
      <c r="J182" s="49" t="str">
        <f>IF(I182="","",VLOOKUP(I182,評価表!$B$3:$C$15,2))</f>
        <v/>
      </c>
      <c r="K182" s="11"/>
      <c r="L182" s="49" t="str">
        <f>IF(K182="","",VLOOKUP(K182,評価表!$B$3:$C$15,2))</f>
        <v/>
      </c>
      <c r="M182" s="11"/>
      <c r="N182" s="49" t="str">
        <f>IF(M182="","",VLOOKUP(M182,評価表!$B$3:$C$15,2))</f>
        <v/>
      </c>
      <c r="O182" s="11">
        <v>10.17</v>
      </c>
      <c r="P182" s="49" t="str">
        <f>IF(O182="","",VLOOKUP(O182,評価表!$B$3:$C$15,2))</f>
        <v>☆５</v>
      </c>
      <c r="Q182" s="56">
        <f t="shared" si="6"/>
        <v>10.17</v>
      </c>
      <c r="R182" s="51" t="str">
        <f>IF(Q182="","",VLOOKUP(Q182,評価表!$B$3:$C$15,2))</f>
        <v>☆５</v>
      </c>
      <c r="S182" s="4" t="str">
        <f t="shared" si="7"/>
        <v>さい ともき</v>
      </c>
      <c r="T182" s="39" t="str">
        <f t="shared" si="8"/>
        <v>小2</v>
      </c>
    </row>
    <row r="183" spans="1:20" ht="12.75">
      <c r="A183" s="18">
        <v>2020</v>
      </c>
      <c r="B183" s="4" t="s">
        <v>48</v>
      </c>
      <c r="C183" s="4" t="s">
        <v>84</v>
      </c>
      <c r="D183" s="4" t="s">
        <v>199</v>
      </c>
      <c r="E183" s="3" t="s">
        <v>36</v>
      </c>
      <c r="F183" s="18" t="s">
        <v>33</v>
      </c>
      <c r="G183" s="11"/>
      <c r="H183" s="6" t="str">
        <f>IF(G183="","",VLOOKUP(G183,評価表!$B$3:$C$15,2))</f>
        <v/>
      </c>
      <c r="I183" s="11">
        <v>10.75</v>
      </c>
      <c r="J183" s="6" t="str">
        <f>IF(I183="","",VLOOKUP(I183,評価表!$B$3:$C$15,2))</f>
        <v>☆４</v>
      </c>
      <c r="K183" s="11"/>
      <c r="L183" s="6" t="str">
        <f>IF(K183="","",VLOOKUP(K183,評価表!$B$3:$C$15,2))</f>
        <v/>
      </c>
      <c r="M183" s="11">
        <v>10.53</v>
      </c>
      <c r="N183" s="6" t="str">
        <f>IF(M183="","",VLOOKUP(M183,評価表!$B$3:$C$15,2))</f>
        <v>☆５</v>
      </c>
      <c r="O183" s="11">
        <v>10.19</v>
      </c>
      <c r="P183" s="6" t="str">
        <f>IF(O183="","",VLOOKUP(O183,評価表!$B$3:$C$15,2))</f>
        <v>☆５</v>
      </c>
      <c r="Q183" s="56">
        <f t="shared" si="6"/>
        <v>10.19</v>
      </c>
      <c r="R183" s="51" t="str">
        <f>IF(Q183="","",VLOOKUP(Q183,評価表!$B$3:$C$15,2))</f>
        <v>☆５</v>
      </c>
      <c r="S183" s="4" t="str">
        <f t="shared" si="7"/>
        <v>いとう れな</v>
      </c>
      <c r="T183" s="39" t="str">
        <f t="shared" si="8"/>
        <v>小4</v>
      </c>
    </row>
    <row r="184" spans="1:20" ht="12.75">
      <c r="A184" s="18">
        <v>2020</v>
      </c>
      <c r="B184" s="4" t="s">
        <v>70</v>
      </c>
      <c r="C184" s="4" t="s">
        <v>40</v>
      </c>
      <c r="D184" s="4" t="s">
        <v>190</v>
      </c>
      <c r="E184" s="3" t="s">
        <v>36</v>
      </c>
      <c r="F184" s="9" t="s">
        <v>38</v>
      </c>
      <c r="G184" s="11"/>
      <c r="H184" s="6" t="str">
        <f>IF(G184="","",VLOOKUP(G184,評価表!$B$3:$C$15,2))</f>
        <v/>
      </c>
      <c r="I184" s="11">
        <v>10.55</v>
      </c>
      <c r="J184" s="6" t="str">
        <f>IF(I184="","",VLOOKUP(I184,評価表!$B$3:$C$15,2))</f>
        <v>☆５</v>
      </c>
      <c r="K184" s="11"/>
      <c r="L184" s="6" t="str">
        <f>IF(K184="","",VLOOKUP(K184,評価表!$B$3:$C$15,2))</f>
        <v/>
      </c>
      <c r="M184" s="11">
        <v>10.19</v>
      </c>
      <c r="N184" s="6" t="str">
        <f>IF(M184="","",VLOOKUP(M184,評価表!$B$3:$C$15,2))</f>
        <v>☆５</v>
      </c>
      <c r="O184" s="11">
        <v>10.27</v>
      </c>
      <c r="P184" s="6" t="str">
        <f>IF(O184="","",VLOOKUP(O184,評価表!$B$3:$C$15,2))</f>
        <v>☆５</v>
      </c>
      <c r="Q184" s="56">
        <f t="shared" si="6"/>
        <v>10.19</v>
      </c>
      <c r="R184" s="51" t="str">
        <f>IF(Q184="","",VLOOKUP(Q184,評価表!$B$3:$C$15,2))</f>
        <v>☆５</v>
      </c>
      <c r="S184" s="4" t="str">
        <f t="shared" si="7"/>
        <v>まえだ ななみ</v>
      </c>
      <c r="T184" s="39" t="str">
        <f t="shared" si="8"/>
        <v>年長</v>
      </c>
    </row>
    <row r="185" spans="1:20" ht="12.75">
      <c r="A185" s="18">
        <v>2023</v>
      </c>
      <c r="B185" s="18"/>
      <c r="C185" s="3" t="s">
        <v>87</v>
      </c>
      <c r="D185" s="4" t="s">
        <v>1764</v>
      </c>
      <c r="E185" s="3" t="s">
        <v>36</v>
      </c>
      <c r="F185" s="9" t="s">
        <v>1642</v>
      </c>
      <c r="G185" s="47"/>
      <c r="H185" s="48" t="str">
        <f>IF(G185="","",VLOOKUP(G185,評価表!$B$3:$C$15,2))</f>
        <v/>
      </c>
      <c r="I185" s="48"/>
      <c r="J185" s="48"/>
      <c r="K185" s="48"/>
      <c r="L185" s="48"/>
      <c r="M185" s="11"/>
      <c r="N185" s="49"/>
      <c r="O185" s="11">
        <v>10.34</v>
      </c>
      <c r="P185" s="49"/>
      <c r="Q185" s="56">
        <f t="shared" si="6"/>
        <v>10.34</v>
      </c>
      <c r="R185" s="51" t="str">
        <f>IF(Q185="","",VLOOKUP(Q185,評価表!$B$3:$C$15,2))</f>
        <v>☆５</v>
      </c>
      <c r="S185" s="4" t="str">
        <f t="shared" si="7"/>
        <v>おおさわ　らん</v>
      </c>
      <c r="T185" s="39" t="str">
        <f t="shared" si="8"/>
        <v>小１</v>
      </c>
    </row>
    <row r="186" spans="1:20" ht="12.75">
      <c r="A186" s="18">
        <v>2019</v>
      </c>
      <c r="B186" s="4" t="s">
        <v>1647</v>
      </c>
      <c r="C186" s="4" t="s">
        <v>40</v>
      </c>
      <c r="D186" s="4" t="s">
        <v>364</v>
      </c>
      <c r="E186" s="3" t="s">
        <v>29</v>
      </c>
      <c r="F186" s="18" t="s">
        <v>33</v>
      </c>
      <c r="G186" s="40"/>
      <c r="H186" s="40"/>
      <c r="I186" s="40"/>
      <c r="J186" s="40"/>
      <c r="K186" s="7"/>
      <c r="L186" s="6" t="str">
        <f>IF(K186="","",VLOOKUP(K186,[2]評価表!$B$2:$C$14,2))</f>
        <v/>
      </c>
      <c r="M186" s="7">
        <v>10.34</v>
      </c>
      <c r="N186" s="6" t="str">
        <f>IF(M186="","",VLOOKUP(M186,[2]評価表!$B$2:$C$14,2))</f>
        <v>☆５</v>
      </c>
      <c r="O186" s="7"/>
      <c r="P186" s="6" t="str">
        <f>IF(O186="","",VLOOKUP(O186,[2]評価表!$B$2:$C$14,2))</f>
        <v/>
      </c>
      <c r="Q186" s="56">
        <f t="shared" si="6"/>
        <v>10.34</v>
      </c>
      <c r="R186" s="51" t="str">
        <f>IF(Q186="","",VLOOKUP(Q186,評価表!$B$3:$C$15,2))</f>
        <v>☆５</v>
      </c>
      <c r="S186" s="4" t="str">
        <f t="shared" si="7"/>
        <v>しょうじ　りゅうせい</v>
      </c>
      <c r="T186" s="39" t="str">
        <f t="shared" si="8"/>
        <v>小4</v>
      </c>
    </row>
    <row r="187" spans="1:20" ht="12.75">
      <c r="A187" s="18">
        <v>2020</v>
      </c>
      <c r="B187" s="18"/>
      <c r="C187" s="18" t="s">
        <v>87</v>
      </c>
      <c r="D187" s="4" t="s">
        <v>1680</v>
      </c>
      <c r="E187" s="18" t="s">
        <v>32</v>
      </c>
      <c r="F187" s="18" t="s">
        <v>31</v>
      </c>
      <c r="G187" s="11"/>
      <c r="H187" s="6" t="str">
        <f>IF(G187="","",VLOOKUP(G187,評価表!$B$3:$C$15,2))</f>
        <v/>
      </c>
      <c r="I187" s="11"/>
      <c r="J187" s="6" t="str">
        <f>IF(I187="","",VLOOKUP(I187,評価表!$B$3:$C$15,2))</f>
        <v/>
      </c>
      <c r="K187" s="11"/>
      <c r="L187" s="6" t="str">
        <f>IF(K187="","",VLOOKUP(K187,評価表!$B$3:$C$15,2))</f>
        <v/>
      </c>
      <c r="M187" s="11">
        <v>10.35</v>
      </c>
      <c r="N187" s="6" t="str">
        <f>IF(M187="","",VLOOKUP(M187,評価表!$B$3:$C$15,2))</f>
        <v>☆５</v>
      </c>
      <c r="O187" s="11">
        <v>10.62</v>
      </c>
      <c r="P187" s="6" t="str">
        <f>IF(O187="","",VLOOKUP(O187,評価表!$B$3:$C$15,2))</f>
        <v>☆４</v>
      </c>
      <c r="Q187" s="56">
        <f t="shared" si="6"/>
        <v>10.35</v>
      </c>
      <c r="R187" s="51" t="str">
        <f>IF(Q187="","",VLOOKUP(Q187,評価表!$B$3:$C$15,2))</f>
        <v>☆５</v>
      </c>
      <c r="S187" s="4" t="str">
        <f t="shared" si="7"/>
        <v>さかいともはる</v>
      </c>
      <c r="T187" s="39" t="str">
        <f t="shared" si="8"/>
        <v>小2</v>
      </c>
    </row>
    <row r="188" spans="1:20" ht="12.75">
      <c r="A188" s="18">
        <v>2019</v>
      </c>
      <c r="B188" s="4" t="s">
        <v>1652</v>
      </c>
      <c r="C188" s="4" t="s">
        <v>40</v>
      </c>
      <c r="D188" s="4" t="s">
        <v>540</v>
      </c>
      <c r="E188" s="3" t="s">
        <v>36</v>
      </c>
      <c r="F188" s="18" t="s">
        <v>31</v>
      </c>
      <c r="G188" s="40"/>
      <c r="H188" s="40"/>
      <c r="I188" s="40"/>
      <c r="J188" s="40"/>
      <c r="K188" s="7">
        <v>10.37</v>
      </c>
      <c r="L188" s="6" t="str">
        <f>IF(K188="","",VLOOKUP(K188,[2]評価表!$B$2:$C$14,2))</f>
        <v>☆５</v>
      </c>
      <c r="M188" s="7"/>
      <c r="N188" s="6" t="str">
        <f>IF(M188="","",VLOOKUP(M188,[2]評価表!$B$2:$C$14,2))</f>
        <v/>
      </c>
      <c r="O188" s="7"/>
      <c r="P188" s="6" t="str">
        <f>IF(O188="","",VLOOKUP(O188,[2]評価表!$B$2:$C$14,2))</f>
        <v/>
      </c>
      <c r="Q188" s="56">
        <f t="shared" si="6"/>
        <v>10.37</v>
      </c>
      <c r="R188" s="51" t="str">
        <f>IF(Q188="","",VLOOKUP(Q188,評価表!$B$3:$C$15,2))</f>
        <v>☆５</v>
      </c>
      <c r="S188" s="4" t="str">
        <f t="shared" si="7"/>
        <v>すずき みお</v>
      </c>
      <c r="T188" s="39" t="str">
        <f t="shared" si="8"/>
        <v>小2</v>
      </c>
    </row>
    <row r="189" spans="1:20" ht="12.75">
      <c r="A189" s="18">
        <v>2022</v>
      </c>
      <c r="B189" s="18"/>
      <c r="C189" s="3" t="s">
        <v>87</v>
      </c>
      <c r="D189" s="4" t="s">
        <v>300</v>
      </c>
      <c r="E189" s="3" t="s">
        <v>29</v>
      </c>
      <c r="F189" s="9" t="s">
        <v>38</v>
      </c>
      <c r="G189" s="47"/>
      <c r="H189" s="48" t="str">
        <f>IF(G189="","",VLOOKUP(G189,評価表!$B$3:$C$15,2))</f>
        <v/>
      </c>
      <c r="I189" s="11">
        <v>10.37</v>
      </c>
      <c r="J189" s="49" t="str">
        <f>IF(I189="","",VLOOKUP(I189,評価表!$B$3:$C$15,2))</f>
        <v>☆５</v>
      </c>
      <c r="K189" s="11"/>
      <c r="L189" s="49" t="str">
        <f>IF(K189="","",VLOOKUP(K189,評価表!$B$3:$C$15,2))</f>
        <v/>
      </c>
      <c r="M189" s="11"/>
      <c r="N189" s="49" t="str">
        <f>IF(M189="","",VLOOKUP(M189,評価表!$B$3:$C$15,2))</f>
        <v/>
      </c>
      <c r="O189" s="11"/>
      <c r="P189" s="49" t="str">
        <f>IF(O189="","",VLOOKUP(O189,評価表!$B$3:$C$15,2))</f>
        <v/>
      </c>
      <c r="Q189" s="56">
        <f t="shared" si="6"/>
        <v>10.37</v>
      </c>
      <c r="R189" s="51" t="str">
        <f>IF(Q189="","",VLOOKUP(Q189,評価表!$B$3:$C$15,2))</f>
        <v>☆５</v>
      </c>
      <c r="S189" s="4" t="str">
        <f t="shared" si="7"/>
        <v>いでい　ゆうま</v>
      </c>
      <c r="T189" s="39" t="str">
        <f t="shared" si="8"/>
        <v>年長</v>
      </c>
    </row>
    <row r="190" spans="1:20" ht="12.75">
      <c r="A190" s="18">
        <v>2020</v>
      </c>
      <c r="B190" s="4" t="s">
        <v>83</v>
      </c>
      <c r="C190" s="4" t="s">
        <v>52</v>
      </c>
      <c r="D190" s="4" t="s">
        <v>1688</v>
      </c>
      <c r="E190" s="3" t="s">
        <v>32</v>
      </c>
      <c r="F190" s="9" t="s">
        <v>31</v>
      </c>
      <c r="G190" s="11"/>
      <c r="H190" s="6" t="str">
        <f>IF(G190="","",VLOOKUP(G190,評価表!$B$3:$C$15,2))</f>
        <v/>
      </c>
      <c r="I190" s="11"/>
      <c r="J190" s="6" t="str">
        <f>IF(I190="","",VLOOKUP(I190,評価表!$B$3:$C$15,2))</f>
        <v/>
      </c>
      <c r="K190" s="11">
        <v>10.44</v>
      </c>
      <c r="L190" s="6" t="str">
        <f>IF(K190="","",VLOOKUP(K190,評価表!$B$3:$C$15,2))</f>
        <v>☆５</v>
      </c>
      <c r="M190" s="11"/>
      <c r="N190" s="6" t="str">
        <f>IF(M190="","",VLOOKUP(M190,評価表!$B$3:$C$15,2))</f>
        <v/>
      </c>
      <c r="O190" s="11"/>
      <c r="P190" s="6" t="str">
        <f>IF(O190="","",VLOOKUP(O190,評価表!$B$3:$C$15,2))</f>
        <v/>
      </c>
      <c r="Q190" s="56">
        <f t="shared" si="6"/>
        <v>10.44</v>
      </c>
      <c r="R190" s="51" t="str">
        <f>IF(Q190="","",VLOOKUP(Q190,評価表!$B$3:$C$15,2))</f>
        <v>☆５</v>
      </c>
      <c r="S190" s="4" t="str">
        <f t="shared" si="7"/>
        <v>しばとみ  あさひ</v>
      </c>
      <c r="T190" s="39" t="str">
        <f t="shared" si="8"/>
        <v>小2</v>
      </c>
    </row>
    <row r="191" spans="1:20" ht="12.75">
      <c r="A191" s="18">
        <v>2023</v>
      </c>
      <c r="B191" s="18"/>
      <c r="C191" s="3" t="s">
        <v>150</v>
      </c>
      <c r="D191" s="4" t="s">
        <v>1778</v>
      </c>
      <c r="E191" s="3" t="s">
        <v>29</v>
      </c>
      <c r="F191" s="9" t="s">
        <v>31</v>
      </c>
      <c r="G191" s="47"/>
      <c r="H191" s="48" t="str">
        <f>IF(G191="","",VLOOKUP(G191,評価表!$B$3:$C$15,2))</f>
        <v/>
      </c>
      <c r="I191" s="48"/>
      <c r="J191" s="48"/>
      <c r="K191" s="48"/>
      <c r="L191" s="48"/>
      <c r="M191" s="11">
        <v>10.46</v>
      </c>
      <c r="N191" s="49"/>
      <c r="O191" s="11"/>
      <c r="P191" s="49"/>
      <c r="Q191" s="56">
        <f t="shared" si="6"/>
        <v>10.46</v>
      </c>
      <c r="R191" s="51" t="str">
        <f>IF(Q191="","",VLOOKUP(Q191,評価表!$B$3:$C$15,2))</f>
        <v>☆５</v>
      </c>
      <c r="S191" s="4" t="str">
        <f t="shared" si="7"/>
        <v>いとう　そうすけ</v>
      </c>
      <c r="T191" s="39" t="str">
        <f t="shared" si="8"/>
        <v>小2</v>
      </c>
    </row>
    <row r="192" spans="1:20" ht="12.75">
      <c r="A192" s="18">
        <v>2019</v>
      </c>
      <c r="B192" s="4" t="s">
        <v>1665</v>
      </c>
      <c r="C192" s="4" t="s">
        <v>52</v>
      </c>
      <c r="D192" s="4" t="s">
        <v>196</v>
      </c>
      <c r="E192" s="18" t="s">
        <v>89</v>
      </c>
      <c r="F192" s="18" t="s">
        <v>35</v>
      </c>
      <c r="G192" s="40"/>
      <c r="H192" s="40"/>
      <c r="I192" s="40"/>
      <c r="J192" s="40"/>
      <c r="K192" s="7"/>
      <c r="L192" s="6" t="str">
        <f>IF(K192="","",VLOOKUP(K192,[2]評価表!$B$2:$C$14,2))</f>
        <v/>
      </c>
      <c r="M192" s="7">
        <v>10.46</v>
      </c>
      <c r="N192" s="6" t="str">
        <f>IF(M192="","",VLOOKUP(M192,[2]評価表!$B$2:$C$14,2))</f>
        <v>☆５</v>
      </c>
      <c r="O192" s="7"/>
      <c r="P192" s="6" t="str">
        <f>IF(O192="","",VLOOKUP(O192,[2]評価表!$B$2:$C$14,2))</f>
        <v/>
      </c>
      <c r="Q192" s="56">
        <f t="shared" si="6"/>
        <v>10.46</v>
      </c>
      <c r="R192" s="51" t="str">
        <f>IF(Q192="","",VLOOKUP(Q192,評価表!$B$3:$C$15,2))</f>
        <v>☆５</v>
      </c>
      <c r="S192" s="4" t="str">
        <f t="shared" si="7"/>
        <v>しばとみ あさひ</v>
      </c>
      <c r="T192" s="39" t="str">
        <f t="shared" si="8"/>
        <v>小3</v>
      </c>
    </row>
    <row r="193" spans="1:20" ht="12.75">
      <c r="A193" s="18">
        <v>2021</v>
      </c>
      <c r="B193" s="18"/>
      <c r="C193" s="3" t="s">
        <v>1718</v>
      </c>
      <c r="D193" s="4" t="s">
        <v>1719</v>
      </c>
      <c r="E193" s="3" t="s">
        <v>32</v>
      </c>
      <c r="F193" s="9" t="s">
        <v>1642</v>
      </c>
      <c r="G193" s="35"/>
      <c r="H193" s="6" t="str">
        <f>IF(G193="","",VLOOKUP(G193,[1]評価表!$B$2:$C$14,2))</f>
        <v/>
      </c>
      <c r="I193" s="35">
        <v>10.46</v>
      </c>
      <c r="J193" s="6" t="str">
        <f>IF(I193="","",VLOOKUP(I193,[1]評価表!$B$2:$C$14,2))</f>
        <v>☆５</v>
      </c>
      <c r="K193" s="35"/>
      <c r="L193" s="6" t="str">
        <f>IF(K193="","",VLOOKUP(K193,[1]評価表!$B$2:$C$14,2))</f>
        <v/>
      </c>
      <c r="M193" s="46"/>
      <c r="N193" s="6" t="str">
        <f>IF(M193="","",VLOOKUP(M193,[1]評価表!$B$2:$C$14,2))</f>
        <v/>
      </c>
      <c r="O193" s="46"/>
      <c r="P193" s="6" t="str">
        <f>IF(O193="","",VLOOKUP(O193,[1]評価表!$B$2:$C$14,2))</f>
        <v/>
      </c>
      <c r="Q193" s="56">
        <f t="shared" si="6"/>
        <v>10.46</v>
      </c>
      <c r="R193" s="51" t="str">
        <f>IF(Q193="","",VLOOKUP(Q193,評価表!$B$3:$C$15,2))</f>
        <v>☆５</v>
      </c>
      <c r="S193" s="4" t="str">
        <f t="shared" si="7"/>
        <v>すぎもとはるき</v>
      </c>
      <c r="T193" s="39" t="str">
        <f t="shared" si="8"/>
        <v>小１</v>
      </c>
    </row>
    <row r="194" spans="1:20" ht="12.75">
      <c r="A194" s="18">
        <v>2019</v>
      </c>
      <c r="B194" s="18"/>
      <c r="C194" s="18" t="s">
        <v>87</v>
      </c>
      <c r="D194" s="4" t="s">
        <v>1644</v>
      </c>
      <c r="E194" s="18" t="s">
        <v>88</v>
      </c>
      <c r="F194" s="18" t="s">
        <v>38</v>
      </c>
      <c r="G194" s="40"/>
      <c r="H194" s="40"/>
      <c r="I194" s="40"/>
      <c r="J194" s="40"/>
      <c r="K194" s="7"/>
      <c r="L194" s="6" t="str">
        <f>IF(K194="","",VLOOKUP(K194,[2]評価表!$B$2:$C$14,2))</f>
        <v/>
      </c>
      <c r="M194" s="7">
        <v>10.51</v>
      </c>
      <c r="N194" s="6" t="str">
        <f>IF(M194="","",VLOOKUP(M194,[2]評価表!$B$2:$C$14,2))</f>
        <v>☆５</v>
      </c>
      <c r="O194" s="7"/>
      <c r="P194" s="6" t="str">
        <f>IF(O194="","",VLOOKUP(O194,[2]評価表!$B$2:$C$14,2))</f>
        <v/>
      </c>
      <c r="Q194" s="56">
        <f t="shared" ref="Q194:Q242" si="9">MIN(G194:P194)</f>
        <v>10.51</v>
      </c>
      <c r="R194" s="51" t="str">
        <f>IF(Q194="","",VLOOKUP(Q194,評価表!$B$3:$C$15,2))</f>
        <v>☆５</v>
      </c>
      <c r="S194" s="4" t="str">
        <f t="shared" ref="S194:S242" si="10">D194</f>
        <v>のじま　りお</v>
      </c>
      <c r="T194" s="39" t="str">
        <f t="shared" ref="T194:T242" si="11">F194</f>
        <v>年長</v>
      </c>
    </row>
    <row r="195" spans="1:20" ht="12.75">
      <c r="A195" s="18">
        <v>2020</v>
      </c>
      <c r="B195" s="4" t="s">
        <v>47</v>
      </c>
      <c r="C195" s="4" t="s">
        <v>84</v>
      </c>
      <c r="D195" s="4" t="s">
        <v>198</v>
      </c>
      <c r="E195" s="3" t="s">
        <v>32</v>
      </c>
      <c r="F195" s="9" t="s">
        <v>31</v>
      </c>
      <c r="G195" s="11"/>
      <c r="H195" s="6" t="str">
        <f>IF(G195="","",VLOOKUP(G195,評価表!$B$3:$C$15,2))</f>
        <v/>
      </c>
      <c r="I195" s="11">
        <v>10.57</v>
      </c>
      <c r="J195" s="6" t="str">
        <f>IF(I195="","",VLOOKUP(I195,評価表!$B$3:$C$15,2))</f>
        <v>☆５</v>
      </c>
      <c r="K195" s="11"/>
      <c r="L195" s="6" t="str">
        <f>IF(K195="","",VLOOKUP(K195,評価表!$B$3:$C$15,2))</f>
        <v/>
      </c>
      <c r="M195" s="11">
        <v>10.51</v>
      </c>
      <c r="N195" s="6" t="str">
        <f>IF(M195="","",VLOOKUP(M195,評価表!$B$3:$C$15,2))</f>
        <v>☆５</v>
      </c>
      <c r="O195" s="11">
        <v>10.59</v>
      </c>
      <c r="P195" s="6" t="str">
        <f>IF(O195="","",VLOOKUP(O195,評価表!$B$3:$C$15,2))</f>
        <v>☆５</v>
      </c>
      <c r="Q195" s="56">
        <f t="shared" si="9"/>
        <v>10.51</v>
      </c>
      <c r="R195" s="51" t="str">
        <f>IF(Q195="","",VLOOKUP(Q195,評価表!$B$3:$C$15,2))</f>
        <v>☆５</v>
      </c>
      <c r="S195" s="4" t="str">
        <f t="shared" si="10"/>
        <v>かわじゆうと</v>
      </c>
      <c r="T195" s="39" t="str">
        <f t="shared" si="11"/>
        <v>小2</v>
      </c>
    </row>
    <row r="196" spans="1:20" ht="12.75">
      <c r="A196" s="18">
        <v>2021</v>
      </c>
      <c r="B196" s="18"/>
      <c r="C196" s="18" t="s">
        <v>142</v>
      </c>
      <c r="D196" s="4" t="s">
        <v>982</v>
      </c>
      <c r="E196" s="3" t="s">
        <v>32</v>
      </c>
      <c r="F196" s="9" t="s">
        <v>31</v>
      </c>
      <c r="G196" s="35"/>
      <c r="H196" s="6" t="str">
        <f>IF(G196="","",VLOOKUP(G196,評価表!$B$3:$C$15,2))</f>
        <v/>
      </c>
      <c r="I196" s="35"/>
      <c r="J196" s="6" t="str">
        <f>IF(I196="","",VLOOKUP(I196,評価表!$B$3:$C$15,2))</f>
        <v/>
      </c>
      <c r="K196" s="35">
        <v>10.51</v>
      </c>
      <c r="L196" s="6" t="str">
        <f>IF(K196="","",VLOOKUP(K196,評価表!$B$3:$C$15,2))</f>
        <v>☆５</v>
      </c>
      <c r="M196" s="35"/>
      <c r="N196" s="6" t="str">
        <f>IF(M196="","",VLOOKUP(M196,評価表!$B$3:$C$15,2))</f>
        <v/>
      </c>
      <c r="O196" s="35"/>
      <c r="P196" s="6" t="str">
        <f>IF(O196="","",VLOOKUP(O196,評価表!$B$3:$C$15,2))</f>
        <v/>
      </c>
      <c r="Q196" s="56">
        <f t="shared" si="9"/>
        <v>10.51</v>
      </c>
      <c r="R196" s="51" t="str">
        <f>IF(Q196="","",VLOOKUP(Q196,評価表!$B$3:$C$15,2))</f>
        <v>☆５</v>
      </c>
      <c r="S196" s="4" t="str">
        <f t="shared" si="10"/>
        <v>ひしかわそうた</v>
      </c>
      <c r="T196" s="39" t="str">
        <f t="shared" si="11"/>
        <v>小2</v>
      </c>
    </row>
    <row r="197" spans="1:20" ht="12.75">
      <c r="A197" s="18">
        <v>2022</v>
      </c>
      <c r="B197" s="3" t="s">
        <v>1751</v>
      </c>
      <c r="C197" s="3" t="s">
        <v>150</v>
      </c>
      <c r="D197" s="4" t="s">
        <v>258</v>
      </c>
      <c r="E197" s="3" t="s">
        <v>36</v>
      </c>
      <c r="F197" s="9" t="s">
        <v>31</v>
      </c>
      <c r="G197" s="47"/>
      <c r="H197" s="48" t="str">
        <f>IF(G197="","",VLOOKUP(G197,評価表!$B$3:$C$15,2))</f>
        <v/>
      </c>
      <c r="I197" s="11"/>
      <c r="J197" s="49" t="str">
        <f>IF(I197="","",VLOOKUP(I197,評価表!$B$3:$C$15,2))</f>
        <v/>
      </c>
      <c r="K197" s="11"/>
      <c r="L197" s="49" t="str">
        <f>IF(K197="","",VLOOKUP(K197,評価表!$B$3:$C$15,2))</f>
        <v/>
      </c>
      <c r="M197" s="11"/>
      <c r="N197" s="49" t="str">
        <f>IF(M197="","",VLOOKUP(M197,評価表!$B$3:$C$15,2))</f>
        <v/>
      </c>
      <c r="O197" s="11">
        <v>10.57</v>
      </c>
      <c r="P197" s="49" t="str">
        <f>IF(O197="","",VLOOKUP(O197,評価表!$B$3:$C$15,2))</f>
        <v>☆５</v>
      </c>
      <c r="Q197" s="56">
        <f t="shared" si="9"/>
        <v>10.57</v>
      </c>
      <c r="R197" s="51" t="str">
        <f>IF(Q197="","",VLOOKUP(Q197,評価表!$B$3:$C$15,2))</f>
        <v>☆５</v>
      </c>
      <c r="S197" s="4" t="str">
        <f t="shared" si="10"/>
        <v>まつだいちか</v>
      </c>
      <c r="T197" s="39" t="str">
        <f t="shared" si="11"/>
        <v>小2</v>
      </c>
    </row>
    <row r="198" spans="1:20" ht="12.75">
      <c r="A198" s="18">
        <v>2020</v>
      </c>
      <c r="B198" s="44" t="s">
        <v>1685</v>
      </c>
      <c r="C198" s="18" t="s">
        <v>40</v>
      </c>
      <c r="D198" s="4" t="s">
        <v>1686</v>
      </c>
      <c r="E198" s="18" t="s">
        <v>89</v>
      </c>
      <c r="F198" s="9" t="s">
        <v>1642</v>
      </c>
      <c r="G198" s="11"/>
      <c r="H198" s="6" t="str">
        <f>IF(G198="","",VLOOKUP(G198,評価表!$B$3:$C$15,2))</f>
        <v/>
      </c>
      <c r="I198" s="11"/>
      <c r="J198" s="6" t="str">
        <f>IF(I198="","",VLOOKUP(I198,評価表!$B$3:$C$15,2))</f>
        <v/>
      </c>
      <c r="K198" s="11"/>
      <c r="L198" s="6" t="str">
        <f>IF(K198="","",VLOOKUP(K198,評価表!$B$3:$C$15,2))</f>
        <v/>
      </c>
      <c r="M198" s="11">
        <v>10.63</v>
      </c>
      <c r="N198" s="6" t="str">
        <f>IF(M198="","",VLOOKUP(M198,評価表!$B$3:$C$15,2))</f>
        <v>☆４</v>
      </c>
      <c r="O198" s="11"/>
      <c r="P198" s="6" t="str">
        <f>IF(O198="","",VLOOKUP(O198,評価表!$B$3:$C$15,2))</f>
        <v/>
      </c>
      <c r="Q198" s="56">
        <f t="shared" si="9"/>
        <v>10.63</v>
      </c>
      <c r="R198" s="51" t="str">
        <f>IF(Q198="","",VLOOKUP(Q198,評価表!$B$3:$C$15,2))</f>
        <v>☆４</v>
      </c>
      <c r="S198" s="4" t="str">
        <f t="shared" si="10"/>
        <v>ほりはるま</v>
      </c>
      <c r="T198" s="39" t="str">
        <f t="shared" si="11"/>
        <v>小１</v>
      </c>
    </row>
    <row r="199" spans="1:20" ht="12.75">
      <c r="A199" s="18">
        <v>2020</v>
      </c>
      <c r="B199" s="4" t="s">
        <v>99</v>
      </c>
      <c r="C199" s="4" t="s">
        <v>40</v>
      </c>
      <c r="D199" s="4" t="s">
        <v>1684</v>
      </c>
      <c r="E199" s="18" t="s">
        <v>32</v>
      </c>
      <c r="F199" s="9" t="s">
        <v>1642</v>
      </c>
      <c r="G199" s="11"/>
      <c r="H199" s="6" t="str">
        <f>IF(G199="","",VLOOKUP(G199,評価表!$B$3:$C$15,2))</f>
        <v/>
      </c>
      <c r="I199" s="11"/>
      <c r="J199" s="6" t="str">
        <f>IF(I199="","",VLOOKUP(I199,評価表!$B$3:$C$15,2))</f>
        <v/>
      </c>
      <c r="K199" s="11"/>
      <c r="L199" s="6" t="str">
        <f>IF(K199="","",VLOOKUP(K199,評価表!$B$3:$C$15,2))</f>
        <v/>
      </c>
      <c r="M199" s="11">
        <v>11.21</v>
      </c>
      <c r="N199" s="6" t="str">
        <f>IF(M199="","",VLOOKUP(M199,評価表!$B$3:$C$15,2))</f>
        <v>☆４</v>
      </c>
      <c r="O199" s="11">
        <v>10.64</v>
      </c>
      <c r="P199" s="6" t="str">
        <f>IF(O199="","",VLOOKUP(O199,評価表!$B$3:$C$15,2))</f>
        <v>☆４</v>
      </c>
      <c r="Q199" s="56">
        <f t="shared" si="9"/>
        <v>10.64</v>
      </c>
      <c r="R199" s="51" t="str">
        <f>IF(Q199="","",VLOOKUP(Q199,評価表!$B$3:$C$15,2))</f>
        <v>☆４</v>
      </c>
      <c r="S199" s="4" t="str">
        <f t="shared" si="10"/>
        <v>まつもとたいせい</v>
      </c>
      <c r="T199" s="39" t="str">
        <f t="shared" si="11"/>
        <v>小１</v>
      </c>
    </row>
    <row r="200" spans="1:20" ht="12.75">
      <c r="A200" s="18">
        <v>2022</v>
      </c>
      <c r="B200" s="4" t="s">
        <v>1738</v>
      </c>
      <c r="C200" s="45" t="s">
        <v>142</v>
      </c>
      <c r="D200" s="4" t="s">
        <v>228</v>
      </c>
      <c r="E200" s="3" t="s">
        <v>32</v>
      </c>
      <c r="F200" s="9" t="s">
        <v>38</v>
      </c>
      <c r="G200" s="47"/>
      <c r="H200" s="48" t="str">
        <f>IF(G200="","",VLOOKUP(G200,評価表!$B$3:$C$15,2))</f>
        <v/>
      </c>
      <c r="I200" s="11"/>
      <c r="J200" s="49" t="str">
        <f>IF(I200="","",VLOOKUP(I200,評価表!$B$3:$C$15,2))</f>
        <v/>
      </c>
      <c r="K200" s="11"/>
      <c r="L200" s="49" t="str">
        <f>IF(K200="","",VLOOKUP(K200,評価表!$B$3:$C$15,2))</f>
        <v/>
      </c>
      <c r="M200" s="11"/>
      <c r="N200" s="49" t="str">
        <f>IF(M200="","",VLOOKUP(M200,評価表!$B$3:$C$15,2))</f>
        <v/>
      </c>
      <c r="O200" s="11">
        <v>10.64</v>
      </c>
      <c r="P200" s="49" t="str">
        <f>IF(O200="","",VLOOKUP(O200,評価表!$B$3:$C$15,2))</f>
        <v>☆４</v>
      </c>
      <c r="Q200" s="56">
        <f t="shared" si="9"/>
        <v>10.64</v>
      </c>
      <c r="R200" s="51" t="str">
        <f>IF(Q200="","",VLOOKUP(Q200,評価表!$B$3:$C$15,2))</f>
        <v>☆４</v>
      </c>
      <c r="S200" s="4" t="str">
        <f t="shared" si="10"/>
        <v>すずき　ともき</v>
      </c>
      <c r="T200" s="39" t="str">
        <f t="shared" si="11"/>
        <v>年長</v>
      </c>
    </row>
    <row r="201" spans="1:20" ht="12.75">
      <c r="A201" s="18">
        <v>2021</v>
      </c>
      <c r="B201" s="18"/>
      <c r="C201" s="3" t="s">
        <v>87</v>
      </c>
      <c r="D201" s="4" t="s">
        <v>1699</v>
      </c>
      <c r="E201" s="3" t="s">
        <v>88</v>
      </c>
      <c r="F201" s="9" t="s">
        <v>1642</v>
      </c>
      <c r="G201" s="46"/>
      <c r="H201" s="6"/>
      <c r="I201" s="35">
        <v>10.66</v>
      </c>
      <c r="J201" s="6" t="str">
        <f>IF(I201="","",VLOOKUP(I201,[1]評価表!$B$2:$C$14,2))</f>
        <v>☆４</v>
      </c>
      <c r="K201" s="35"/>
      <c r="L201" s="6" t="str">
        <f>IF(K201="","",VLOOKUP(K201,[1]評価表!$B$2:$C$14,2))</f>
        <v/>
      </c>
      <c r="M201" s="46"/>
      <c r="N201" s="6" t="str">
        <f>IF(M201="","",VLOOKUP(M201,[1]評価表!$B$2:$C$14,2))</f>
        <v/>
      </c>
      <c r="O201" s="46"/>
      <c r="P201" s="6" t="str">
        <f>IF(O201="","",VLOOKUP(O201,[1]評価表!$B$2:$C$14,2))</f>
        <v/>
      </c>
      <c r="Q201" s="56">
        <f t="shared" si="9"/>
        <v>10.66</v>
      </c>
      <c r="R201" s="51" t="str">
        <f>IF(Q201="","",VLOOKUP(Q201,評価表!$B$3:$C$15,2))</f>
        <v>☆４</v>
      </c>
      <c r="S201" s="4" t="str">
        <f t="shared" si="10"/>
        <v>あくつ　りおな</v>
      </c>
      <c r="T201" s="39" t="str">
        <f t="shared" si="11"/>
        <v>小１</v>
      </c>
    </row>
    <row r="202" spans="1:20" ht="12.75">
      <c r="A202" s="18">
        <v>2022</v>
      </c>
      <c r="B202" s="18"/>
      <c r="C202" s="3" t="s">
        <v>145</v>
      </c>
      <c r="D202" s="4" t="s">
        <v>298</v>
      </c>
      <c r="E202" s="3" t="s">
        <v>29</v>
      </c>
      <c r="F202" s="9" t="s">
        <v>1642</v>
      </c>
      <c r="G202" s="47"/>
      <c r="H202" s="48" t="str">
        <f>IF(G202="","",VLOOKUP(G202,評価表!$B$3:$C$15,2))</f>
        <v/>
      </c>
      <c r="I202" s="11"/>
      <c r="J202" s="49" t="str">
        <f>IF(I202="","",VLOOKUP(I202,評価表!$B$3:$C$15,2))</f>
        <v/>
      </c>
      <c r="K202" s="11"/>
      <c r="L202" s="49" t="str">
        <f>IF(K202="","",VLOOKUP(K202,評価表!$B$3:$C$15,2))</f>
        <v/>
      </c>
      <c r="M202" s="11"/>
      <c r="N202" s="49" t="str">
        <f>IF(M202="","",VLOOKUP(M202,評価表!$B$3:$C$15,2))</f>
        <v/>
      </c>
      <c r="O202" s="11">
        <v>10.71</v>
      </c>
      <c r="P202" s="49" t="str">
        <f>IF(O202="","",VLOOKUP(O202,評価表!$B$3:$C$15,2))</f>
        <v>☆４</v>
      </c>
      <c r="Q202" s="56">
        <f t="shared" si="9"/>
        <v>10.71</v>
      </c>
      <c r="R202" s="51" t="str">
        <f>IF(Q202="","",VLOOKUP(Q202,評価表!$B$3:$C$15,2))</f>
        <v>☆４</v>
      </c>
      <c r="S202" s="4" t="str">
        <f t="shared" si="10"/>
        <v>わたなべ　かんた</v>
      </c>
      <c r="T202" s="39" t="str">
        <f t="shared" si="11"/>
        <v>小１</v>
      </c>
    </row>
    <row r="203" spans="1:20" ht="12.75">
      <c r="A203" s="18">
        <v>2019</v>
      </c>
      <c r="B203" s="4" t="s">
        <v>1664</v>
      </c>
      <c r="C203" s="4" t="s">
        <v>52</v>
      </c>
      <c r="D203" s="4" t="s">
        <v>195</v>
      </c>
      <c r="E203" s="18" t="s">
        <v>89</v>
      </c>
      <c r="F203" s="18" t="s">
        <v>35</v>
      </c>
      <c r="G203" s="40"/>
      <c r="H203" s="40"/>
      <c r="I203" s="40"/>
      <c r="J203" s="40"/>
      <c r="K203" s="7"/>
      <c r="L203" s="6" t="str">
        <f>IF(K203="","",VLOOKUP(K203,[2]評価表!$B$2:$C$14,2))</f>
        <v/>
      </c>
      <c r="M203" s="7">
        <v>10.78</v>
      </c>
      <c r="N203" s="6" t="str">
        <f>IF(M203="","",VLOOKUP(M203,[2]評価表!$B$2:$C$14,2))</f>
        <v>☆４</v>
      </c>
      <c r="O203" s="7"/>
      <c r="P203" s="6" t="str">
        <f>IF(O203="","",VLOOKUP(O203,[2]評価表!$B$2:$C$14,2))</f>
        <v/>
      </c>
      <c r="Q203" s="56">
        <f t="shared" si="9"/>
        <v>10.78</v>
      </c>
      <c r="R203" s="51" t="str">
        <f>IF(Q203="","",VLOOKUP(Q203,評価表!$B$3:$C$15,2))</f>
        <v>☆４</v>
      </c>
      <c r="S203" s="4" t="str">
        <f t="shared" si="10"/>
        <v>しばとみ ゆづき</v>
      </c>
      <c r="T203" s="39" t="str">
        <f t="shared" si="11"/>
        <v>小3</v>
      </c>
    </row>
    <row r="204" spans="1:20" ht="12.75">
      <c r="A204" s="18">
        <v>2021</v>
      </c>
      <c r="B204" s="18"/>
      <c r="C204" s="18" t="s">
        <v>150</v>
      </c>
      <c r="D204" s="4" t="s">
        <v>1722</v>
      </c>
      <c r="E204" s="3" t="s">
        <v>32</v>
      </c>
      <c r="F204" s="9" t="s">
        <v>1642</v>
      </c>
      <c r="G204" s="35"/>
      <c r="H204" s="6" t="str">
        <f>IF(G204="","",VLOOKUP(G204,[1]評価表!$B$2:$C$14,2))</f>
        <v/>
      </c>
      <c r="I204" s="35">
        <v>11.81</v>
      </c>
      <c r="J204" s="6" t="str">
        <f>IF(I204="","",VLOOKUP(I204,[1]評価表!$B$2:$C$14,2))</f>
        <v>☆３</v>
      </c>
      <c r="K204" s="35"/>
      <c r="L204" s="6" t="str">
        <f>IF(K204="","",VLOOKUP(K204,[1]評価表!$B$2:$C$14,2))</f>
        <v/>
      </c>
      <c r="M204" s="35">
        <v>11.05</v>
      </c>
      <c r="N204" s="6" t="str">
        <f>IF(M204="","",VLOOKUP(M204,[1]評価表!$B$2:$C$14,2))</f>
        <v>☆４</v>
      </c>
      <c r="O204" s="35">
        <v>10.78</v>
      </c>
      <c r="P204" s="6" t="str">
        <f>IF(O204="","",VLOOKUP(O204,[1]評価表!$B$2:$C$14,2))</f>
        <v>☆４</v>
      </c>
      <c r="Q204" s="56">
        <f t="shared" si="9"/>
        <v>10.78</v>
      </c>
      <c r="R204" s="51" t="str">
        <f>IF(Q204="","",VLOOKUP(Q204,評価表!$B$3:$C$15,2))</f>
        <v>☆４</v>
      </c>
      <c r="S204" s="4" t="str">
        <f t="shared" si="10"/>
        <v>さいともき</v>
      </c>
      <c r="T204" s="39" t="str">
        <f t="shared" si="11"/>
        <v>小１</v>
      </c>
    </row>
    <row r="205" spans="1:20" ht="12.75">
      <c r="A205" s="18">
        <v>2019</v>
      </c>
      <c r="B205" s="18"/>
      <c r="C205" s="18" t="s">
        <v>87</v>
      </c>
      <c r="D205" s="4" t="s">
        <v>1641</v>
      </c>
      <c r="E205" s="18" t="s">
        <v>88</v>
      </c>
      <c r="F205" s="9" t="s">
        <v>1642</v>
      </c>
      <c r="G205" s="40"/>
      <c r="H205" s="40"/>
      <c r="I205" s="40"/>
      <c r="J205" s="40"/>
      <c r="K205" s="7">
        <v>10.84</v>
      </c>
      <c r="L205" s="6" t="str">
        <f>IF(K205="","",VLOOKUP(K205,[2]評価表!$B$2:$C$14,2))</f>
        <v>☆４</v>
      </c>
      <c r="M205" s="7"/>
      <c r="N205" s="6" t="str">
        <f>IF(M205="","",VLOOKUP(M205,[2]評価表!$B$2:$C$14,2))</f>
        <v/>
      </c>
      <c r="O205" s="7"/>
      <c r="P205" s="6" t="str">
        <f>IF(O205="","",VLOOKUP(O205,[2]評価表!$B$2:$C$14,2))</f>
        <v/>
      </c>
      <c r="Q205" s="56">
        <f t="shared" si="9"/>
        <v>10.84</v>
      </c>
      <c r="R205" s="51" t="str">
        <f>IF(Q205="","",VLOOKUP(Q205,評価表!$B$3:$C$15,2))</f>
        <v>☆４</v>
      </c>
      <c r="S205" s="4" t="str">
        <f t="shared" si="10"/>
        <v>こだしろ　けい</v>
      </c>
      <c r="T205" s="39" t="str">
        <f t="shared" si="11"/>
        <v>小１</v>
      </c>
    </row>
    <row r="206" spans="1:20" ht="12.75">
      <c r="A206" s="18">
        <v>2021</v>
      </c>
      <c r="B206" s="18"/>
      <c r="C206" s="3" t="s">
        <v>87</v>
      </c>
      <c r="D206" s="4" t="s">
        <v>1696</v>
      </c>
      <c r="E206" s="3" t="s">
        <v>89</v>
      </c>
      <c r="F206" s="9" t="s">
        <v>1642</v>
      </c>
      <c r="G206" s="35"/>
      <c r="H206" s="6"/>
      <c r="I206" s="35"/>
      <c r="J206" s="6"/>
      <c r="K206" s="35"/>
      <c r="L206" s="6"/>
      <c r="M206" s="35">
        <v>10.87</v>
      </c>
      <c r="N206" s="6" t="str">
        <f>IF(M206="","",VLOOKUP(M206,[1]評価表!$B$2:$C$14,2))</f>
        <v>☆４</v>
      </c>
      <c r="O206" s="46"/>
      <c r="P206" s="6" t="str">
        <f>IF(O206="","",VLOOKUP(O206,[1]評価表!$B$2:$C$14,2))</f>
        <v/>
      </c>
      <c r="Q206" s="56">
        <f t="shared" si="9"/>
        <v>10.87</v>
      </c>
      <c r="R206" s="51" t="str">
        <f>IF(Q206="","",VLOOKUP(Q206,評価表!$B$3:$C$15,2))</f>
        <v>☆４</v>
      </c>
      <c r="S206" s="4" t="str">
        <f t="shared" si="10"/>
        <v>ささき　れん</v>
      </c>
      <c r="T206" s="39" t="str">
        <f t="shared" si="11"/>
        <v>小１</v>
      </c>
    </row>
    <row r="207" spans="1:20" ht="12.75">
      <c r="A207" s="18">
        <v>2019</v>
      </c>
      <c r="B207" s="4" t="s">
        <v>1671</v>
      </c>
      <c r="C207" s="4" t="s">
        <v>41</v>
      </c>
      <c r="D207" s="4" t="s">
        <v>457</v>
      </c>
      <c r="E207" s="3" t="s">
        <v>36</v>
      </c>
      <c r="F207" s="9" t="s">
        <v>1642</v>
      </c>
      <c r="G207" s="40"/>
      <c r="H207" s="40"/>
      <c r="I207" s="40"/>
      <c r="J207" s="40"/>
      <c r="K207" s="7"/>
      <c r="L207" s="6" t="str">
        <f>IF(K207="","",VLOOKUP(K207,[2]評価表!$B$2:$C$14,2))</f>
        <v/>
      </c>
      <c r="M207" s="7"/>
      <c r="N207" s="6" t="str">
        <f>IF(M207="","",VLOOKUP(M207,[2]評価表!$B$2:$C$14,2))</f>
        <v/>
      </c>
      <c r="O207" s="7">
        <v>10.97</v>
      </c>
      <c r="P207" s="6" t="str">
        <f>IF(O207="","",VLOOKUP(O207,[2]評価表!$B$2:$C$14,2))</f>
        <v>☆４</v>
      </c>
      <c r="Q207" s="56">
        <f t="shared" si="9"/>
        <v>10.97</v>
      </c>
      <c r="R207" s="51" t="str">
        <f>IF(Q207="","",VLOOKUP(Q207,評価表!$B$3:$C$15,2))</f>
        <v>☆４</v>
      </c>
      <c r="S207" s="4" t="str">
        <f t="shared" si="10"/>
        <v>うしおだ まほ</v>
      </c>
      <c r="T207" s="39" t="str">
        <f t="shared" si="11"/>
        <v>小１</v>
      </c>
    </row>
    <row r="208" spans="1:20" ht="12.75">
      <c r="A208" s="18">
        <v>2022</v>
      </c>
      <c r="B208" s="18" t="s">
        <v>292</v>
      </c>
      <c r="C208" s="18" t="s">
        <v>146</v>
      </c>
      <c r="D208" s="4" t="s">
        <v>293</v>
      </c>
      <c r="E208" s="3" t="s">
        <v>36</v>
      </c>
      <c r="F208" s="9" t="s">
        <v>31</v>
      </c>
      <c r="G208" s="47"/>
      <c r="H208" s="48" t="str">
        <f>IF(G208="","",VLOOKUP(G208,評価表!$B$3:$C$15,2))</f>
        <v/>
      </c>
      <c r="I208" s="11"/>
      <c r="J208" s="49" t="str">
        <f>IF(I208="","",VLOOKUP(I208,評価表!$B$3:$C$15,2))</f>
        <v/>
      </c>
      <c r="K208" s="11">
        <v>11.05</v>
      </c>
      <c r="L208" s="49" t="str">
        <f>IF(K208="","",VLOOKUP(K208,評価表!$B$3:$C$15,2))</f>
        <v>☆４</v>
      </c>
      <c r="M208" s="11"/>
      <c r="N208" s="49" t="str">
        <f>IF(M208="","",VLOOKUP(M208,評価表!$B$3:$C$15,2))</f>
        <v/>
      </c>
      <c r="O208" s="11"/>
      <c r="P208" s="49" t="str">
        <f>IF(O208="","",VLOOKUP(O208,評価表!$B$3:$C$15,2))</f>
        <v/>
      </c>
      <c r="Q208" s="56">
        <f t="shared" si="9"/>
        <v>11.05</v>
      </c>
      <c r="R208" s="51" t="str">
        <f>IF(Q208="","",VLOOKUP(Q208,評価表!$B$3:$C$15,2))</f>
        <v>☆４</v>
      </c>
      <c r="S208" s="4" t="str">
        <f t="shared" si="10"/>
        <v>にい　まき</v>
      </c>
      <c r="T208" s="39" t="str">
        <f t="shared" si="11"/>
        <v>小2</v>
      </c>
    </row>
    <row r="209" spans="1:20" ht="12.75">
      <c r="A209" s="18">
        <v>2022</v>
      </c>
      <c r="B209" s="4" t="s">
        <v>1734</v>
      </c>
      <c r="C209" s="4" t="s">
        <v>142</v>
      </c>
      <c r="D209" s="4" t="s">
        <v>1735</v>
      </c>
      <c r="E209" s="3" t="s">
        <v>36</v>
      </c>
      <c r="F209" s="9" t="s">
        <v>1642</v>
      </c>
      <c r="G209" s="47"/>
      <c r="H209" s="48" t="str">
        <f>IF(G209="","",VLOOKUP(G209,評価表!$B$3:$C$15,2))</f>
        <v/>
      </c>
      <c r="I209" s="11"/>
      <c r="J209" s="49" t="str">
        <f>IF(I209="","",VLOOKUP(I209,評価表!$B$3:$C$15,2))</f>
        <v/>
      </c>
      <c r="K209" s="11"/>
      <c r="L209" s="49" t="str">
        <f>IF(K209="","",VLOOKUP(K209,評価表!$B$3:$C$15,2))</f>
        <v/>
      </c>
      <c r="M209" s="11"/>
      <c r="N209" s="49" t="str">
        <f>IF(M209="","",VLOOKUP(M209,評価表!$B$3:$C$15,2))</f>
        <v/>
      </c>
      <c r="O209" s="11">
        <v>11.12</v>
      </c>
      <c r="P209" s="49" t="str">
        <f>IF(O209="","",VLOOKUP(O209,評価表!$B$3:$C$15,2))</f>
        <v>☆４</v>
      </c>
      <c r="Q209" s="56">
        <f t="shared" si="9"/>
        <v>11.12</v>
      </c>
      <c r="R209" s="51" t="str">
        <f>IF(Q209="","",VLOOKUP(Q209,評価表!$B$3:$C$15,2))</f>
        <v>☆４</v>
      </c>
      <c r="S209" s="4" t="str">
        <f t="shared" si="10"/>
        <v>やました　あいり</v>
      </c>
      <c r="T209" s="39" t="str">
        <f t="shared" si="11"/>
        <v>小１</v>
      </c>
    </row>
    <row r="210" spans="1:20" ht="12.75">
      <c r="A210" s="18">
        <v>2021</v>
      </c>
      <c r="B210" s="18"/>
      <c r="C210" s="3" t="s">
        <v>87</v>
      </c>
      <c r="D210" s="4" t="s">
        <v>1704</v>
      </c>
      <c r="E210" s="18" t="s">
        <v>1703</v>
      </c>
      <c r="F210" s="9" t="s">
        <v>1642</v>
      </c>
      <c r="G210" s="35"/>
      <c r="H210" s="6" t="str">
        <f>IF(G210="","",VLOOKUP(G210,[1]評価表!$B$2:$C$14,2))</f>
        <v/>
      </c>
      <c r="I210" s="35">
        <v>11.13</v>
      </c>
      <c r="J210" s="6" t="str">
        <f>IF(I210="","",VLOOKUP(I210,[1]評価表!$B$2:$C$14,2))</f>
        <v>☆４</v>
      </c>
      <c r="K210" s="35"/>
      <c r="L210" s="6" t="str">
        <f>IF(K210="","",VLOOKUP(K210,[1]評価表!$B$2:$C$14,2))</f>
        <v/>
      </c>
      <c r="M210" s="46"/>
      <c r="N210" s="6" t="str">
        <f>IF(M210="","",VLOOKUP(M210,[1]評価表!$B$2:$C$14,2))</f>
        <v/>
      </c>
      <c r="O210" s="46"/>
      <c r="P210" s="6" t="str">
        <f>IF(O210="","",VLOOKUP(O210,[1]評価表!$B$2:$C$14,2))</f>
        <v/>
      </c>
      <c r="Q210" s="56">
        <f t="shared" si="9"/>
        <v>11.13</v>
      </c>
      <c r="R210" s="51" t="str">
        <f>IF(Q210="","",VLOOKUP(Q210,評価表!$B$3:$C$15,2))</f>
        <v>☆４</v>
      </c>
      <c r="S210" s="4" t="str">
        <f t="shared" si="10"/>
        <v>おぞえみわ</v>
      </c>
      <c r="T210" s="39" t="str">
        <f t="shared" si="11"/>
        <v>小１</v>
      </c>
    </row>
    <row r="211" spans="1:20" ht="12.75">
      <c r="A211" s="18">
        <v>2019</v>
      </c>
      <c r="B211" s="4" t="s">
        <v>1651</v>
      </c>
      <c r="C211" s="4" t="s">
        <v>40</v>
      </c>
      <c r="D211" s="4" t="s">
        <v>190</v>
      </c>
      <c r="E211" s="3" t="s">
        <v>36</v>
      </c>
      <c r="F211" s="9" t="s">
        <v>112</v>
      </c>
      <c r="G211" s="41"/>
      <c r="H211" s="41"/>
      <c r="I211" s="41"/>
      <c r="J211" s="41"/>
      <c r="K211" s="7"/>
      <c r="L211" s="6" t="str">
        <f>IF(K211="","",VLOOKUP(K211,[2]評価表!$B$2:$C$14,2))</f>
        <v/>
      </c>
      <c r="M211" s="7">
        <v>11.16</v>
      </c>
      <c r="N211" s="6" t="str">
        <f>IF(M211="","",VLOOKUP(M211,[2]評価表!$B$2:$C$14,2))</f>
        <v>☆４</v>
      </c>
      <c r="O211" s="7"/>
      <c r="P211" s="6" t="str">
        <f>IF(O211="","",VLOOKUP(O211,[2]評価表!$B$2:$C$14,2))</f>
        <v/>
      </c>
      <c r="Q211" s="56">
        <f t="shared" si="9"/>
        <v>11.16</v>
      </c>
      <c r="R211" s="51" t="str">
        <f>IF(Q211="","",VLOOKUP(Q211,評価表!$B$3:$C$15,2))</f>
        <v>☆４</v>
      </c>
      <c r="S211" s="4" t="str">
        <f t="shared" si="10"/>
        <v>まえだ ななみ</v>
      </c>
      <c r="T211" s="39" t="str">
        <f t="shared" si="11"/>
        <v>年中</v>
      </c>
    </row>
    <row r="212" spans="1:20" ht="12.75">
      <c r="A212" s="18">
        <v>2021</v>
      </c>
      <c r="B212" s="18"/>
      <c r="C212" s="18" t="s">
        <v>142</v>
      </c>
      <c r="D212" s="4" t="s">
        <v>977</v>
      </c>
      <c r="E212" s="3" t="s">
        <v>29</v>
      </c>
      <c r="F212" s="9" t="s">
        <v>38</v>
      </c>
      <c r="G212" s="35"/>
      <c r="H212" s="6" t="str">
        <f>IF(G212="","",VLOOKUP(G212,評価表!$B$3:$C$15,2))</f>
        <v/>
      </c>
      <c r="I212" s="35"/>
      <c r="J212" s="6" t="str">
        <f>IF(I212="","",VLOOKUP(I212,評価表!$B$3:$C$15,2))</f>
        <v/>
      </c>
      <c r="K212" s="35">
        <v>11.16</v>
      </c>
      <c r="L212" s="6" t="str">
        <f>IF(K212="","",VLOOKUP(K212,評価表!$B$3:$C$15,2))</f>
        <v>☆４</v>
      </c>
      <c r="M212" s="35"/>
      <c r="N212" s="6" t="str">
        <f>IF(M212="","",VLOOKUP(M212,評価表!$B$3:$C$15,2))</f>
        <v/>
      </c>
      <c r="O212" s="35"/>
      <c r="P212" s="6" t="str">
        <f>IF(O212="","",VLOOKUP(O212,評価表!$B$3:$C$15,2))</f>
        <v/>
      </c>
      <c r="Q212" s="56">
        <f t="shared" si="9"/>
        <v>11.16</v>
      </c>
      <c r="R212" s="51" t="str">
        <f>IF(Q212="","",VLOOKUP(Q212,評価表!$B$3:$C$15,2))</f>
        <v>☆４</v>
      </c>
      <c r="S212" s="4" t="str">
        <f t="shared" si="10"/>
        <v>ひしかわりょう</v>
      </c>
      <c r="T212" s="39" t="str">
        <f t="shared" si="11"/>
        <v>年長</v>
      </c>
    </row>
    <row r="213" spans="1:20" ht="12.75">
      <c r="A213" s="18">
        <v>2021</v>
      </c>
      <c r="B213" s="18"/>
      <c r="C213" s="18" t="s">
        <v>143</v>
      </c>
      <c r="D213" s="4" t="s">
        <v>1661</v>
      </c>
      <c r="E213" s="3" t="s">
        <v>29</v>
      </c>
      <c r="F213" s="9" t="s">
        <v>1642</v>
      </c>
      <c r="G213" s="35"/>
      <c r="H213" s="6" t="str">
        <f>IF(G213="","",VLOOKUP(G213,評価表!$B$3:$C$15,2))</f>
        <v/>
      </c>
      <c r="I213" s="35">
        <v>11.18</v>
      </c>
      <c r="J213" s="6" t="str">
        <f>IF(I213="","",VLOOKUP(I213,評価表!$B$3:$C$15,2))</f>
        <v>☆４</v>
      </c>
      <c r="K213" s="35"/>
      <c r="L213" s="6" t="str">
        <f>IF(K213="","",VLOOKUP(K213,評価表!$B$3:$C$15,2))</f>
        <v/>
      </c>
      <c r="M213" s="35"/>
      <c r="N213" s="6" t="str">
        <f>IF(M213="","",VLOOKUP(M213,評価表!$B$3:$C$15,2))</f>
        <v/>
      </c>
      <c r="O213" s="35"/>
      <c r="P213" s="6" t="str">
        <f>IF(O213="","",VLOOKUP(O213,評価表!$B$3:$C$15,2))</f>
        <v/>
      </c>
      <c r="Q213" s="56">
        <f t="shared" si="9"/>
        <v>11.18</v>
      </c>
      <c r="R213" s="51" t="str">
        <f>IF(Q213="","",VLOOKUP(Q213,評価表!$B$3:$C$15,2))</f>
        <v>☆４</v>
      </c>
      <c r="S213" s="4" t="str">
        <f t="shared" si="10"/>
        <v>くらた　まさき</v>
      </c>
      <c r="T213" s="39" t="str">
        <f t="shared" si="11"/>
        <v>小１</v>
      </c>
    </row>
    <row r="214" spans="1:20" ht="12.75">
      <c r="A214" s="18">
        <v>2021</v>
      </c>
      <c r="B214" s="18"/>
      <c r="C214" s="3" t="s">
        <v>87</v>
      </c>
      <c r="D214" s="4" t="s">
        <v>1705</v>
      </c>
      <c r="E214" s="3" t="s">
        <v>32</v>
      </c>
      <c r="F214" s="9" t="s">
        <v>1642</v>
      </c>
      <c r="G214" s="35"/>
      <c r="H214" s="6" t="str">
        <f>IF(G214="","",VLOOKUP(G214,[1]評価表!$B$2:$C$14,2))</f>
        <v/>
      </c>
      <c r="I214" s="35">
        <v>11.21</v>
      </c>
      <c r="J214" s="6" t="str">
        <f>IF(I214="","",VLOOKUP(I214,[1]評価表!$B$2:$C$14,2))</f>
        <v>☆４</v>
      </c>
      <c r="K214" s="35"/>
      <c r="L214" s="6" t="str">
        <f>IF(K214="","",VLOOKUP(K214,[1]評価表!$B$2:$C$14,2))</f>
        <v/>
      </c>
      <c r="M214" s="46"/>
      <c r="N214" s="6" t="str">
        <f>IF(M214="","",VLOOKUP(M214,[1]評価表!$B$2:$C$14,2))</f>
        <v/>
      </c>
      <c r="O214" s="46"/>
      <c r="P214" s="6" t="str">
        <f>IF(O214="","",VLOOKUP(O214,[1]評価表!$B$2:$C$14,2))</f>
        <v/>
      </c>
      <c r="Q214" s="56">
        <f t="shared" si="9"/>
        <v>11.21</v>
      </c>
      <c r="R214" s="51" t="str">
        <f>IF(Q214="","",VLOOKUP(Q214,評価表!$B$3:$C$15,2))</f>
        <v>☆４</v>
      </c>
      <c r="S214" s="4" t="str">
        <f t="shared" si="10"/>
        <v>きよみけんと</v>
      </c>
      <c r="T214" s="39" t="str">
        <f t="shared" si="11"/>
        <v>小１</v>
      </c>
    </row>
    <row r="215" spans="1:20" ht="12.75">
      <c r="A215" s="18">
        <v>2021</v>
      </c>
      <c r="B215" s="18"/>
      <c r="C215" s="18" t="s">
        <v>142</v>
      </c>
      <c r="D215" s="4" t="s">
        <v>228</v>
      </c>
      <c r="E215" s="3" t="s">
        <v>32</v>
      </c>
      <c r="F215" s="9" t="s">
        <v>112</v>
      </c>
      <c r="G215" s="35">
        <v>12.19</v>
      </c>
      <c r="H215" s="6" t="str">
        <f>IF(G215="","",VLOOKUP(G215,評価表!$B$3:$C$15,2))</f>
        <v>☆２</v>
      </c>
      <c r="I215" s="35">
        <v>11.94</v>
      </c>
      <c r="J215" s="6" t="str">
        <f>IF(I215="","",VLOOKUP(I215,評価表!$B$3:$C$15,2))</f>
        <v>☆３</v>
      </c>
      <c r="K215" s="35">
        <v>12.17</v>
      </c>
      <c r="L215" s="6" t="str">
        <f>IF(K215="","",VLOOKUP(K215,評価表!$B$3:$C$15,2))</f>
        <v>☆２</v>
      </c>
      <c r="M215" s="35">
        <v>11.32</v>
      </c>
      <c r="N215" s="6" t="str">
        <f>IF(M215="","",VLOOKUP(M215,評価表!$B$3:$C$15,2))</f>
        <v>☆３</v>
      </c>
      <c r="O215" s="35"/>
      <c r="P215" s="6" t="str">
        <f>IF(O215="","",VLOOKUP(O215,評価表!$B$3:$C$15,2))</f>
        <v/>
      </c>
      <c r="Q215" s="56">
        <f t="shared" si="9"/>
        <v>11.32</v>
      </c>
      <c r="R215" s="51" t="str">
        <f>IF(Q215="","",VLOOKUP(Q215,評価表!$B$3:$C$15,2))</f>
        <v>☆３</v>
      </c>
      <c r="S215" s="4" t="str">
        <f t="shared" si="10"/>
        <v>すずき　ともき</v>
      </c>
      <c r="T215" s="39" t="str">
        <f t="shared" si="11"/>
        <v>年中</v>
      </c>
    </row>
    <row r="216" spans="1:20" ht="12.75">
      <c r="A216" s="18">
        <v>2019</v>
      </c>
      <c r="B216" s="4" t="s">
        <v>1649</v>
      </c>
      <c r="C216" s="4" t="s">
        <v>40</v>
      </c>
      <c r="D216" s="4" t="s">
        <v>476</v>
      </c>
      <c r="E216" s="3" t="s">
        <v>32</v>
      </c>
      <c r="F216" s="9" t="s">
        <v>1642</v>
      </c>
      <c r="G216" s="40"/>
      <c r="H216" s="40"/>
      <c r="I216" s="40"/>
      <c r="J216" s="40"/>
      <c r="K216" s="7"/>
      <c r="L216" s="6" t="str">
        <f>IF(K216="","",VLOOKUP(K216,[2]評価表!$B$2:$C$14,2))</f>
        <v/>
      </c>
      <c r="M216" s="7">
        <v>11.35</v>
      </c>
      <c r="N216" s="6" t="str">
        <f>IF(M216="","",VLOOKUP(M216,[2]評価表!$B$2:$C$14,2))</f>
        <v>☆３</v>
      </c>
      <c r="O216" s="7"/>
      <c r="P216" s="6" t="str">
        <f>IF(O216="","",VLOOKUP(O216,[2]評価表!$B$2:$C$14,2))</f>
        <v/>
      </c>
      <c r="Q216" s="56">
        <f t="shared" si="9"/>
        <v>11.35</v>
      </c>
      <c r="R216" s="51" t="str">
        <f>IF(Q216="","",VLOOKUP(Q216,評価表!$B$3:$C$15,2))</f>
        <v>☆３</v>
      </c>
      <c r="S216" s="4" t="str">
        <f t="shared" si="10"/>
        <v>こじま　あさひ</v>
      </c>
      <c r="T216" s="39" t="str">
        <f t="shared" si="11"/>
        <v>小１</v>
      </c>
    </row>
    <row r="217" spans="1:20" ht="12.75">
      <c r="A217" s="18">
        <v>2020</v>
      </c>
      <c r="B217" s="4" t="s">
        <v>65</v>
      </c>
      <c r="C217" s="42" t="s">
        <v>56</v>
      </c>
      <c r="D217" s="4" t="s">
        <v>186</v>
      </c>
      <c r="E217" s="43" t="s">
        <v>37</v>
      </c>
      <c r="F217" s="9" t="s">
        <v>1642</v>
      </c>
      <c r="G217" s="11">
        <v>11.82</v>
      </c>
      <c r="H217" s="6" t="str">
        <f>IF(G217="","",VLOOKUP(G217,評価表!$B$3:$C$15,2))</f>
        <v>☆３</v>
      </c>
      <c r="I217" s="11">
        <v>11.41</v>
      </c>
      <c r="J217" s="6" t="str">
        <f>IF(I217="","",VLOOKUP(I217,評価表!$B$3:$C$15,2))</f>
        <v>☆３</v>
      </c>
      <c r="K217" s="11"/>
      <c r="L217" s="6" t="str">
        <f>IF(K217="","",VLOOKUP(K217,評価表!$B$3:$C$15,2))</f>
        <v/>
      </c>
      <c r="M217" s="11">
        <v>12.09</v>
      </c>
      <c r="N217" s="6" t="str">
        <f>IF(M217="","",VLOOKUP(M217,評価表!$B$3:$C$15,2))</f>
        <v>☆３</v>
      </c>
      <c r="O217" s="11"/>
      <c r="P217" s="6" t="str">
        <f>IF(O217="","",VLOOKUP(O217,評価表!$B$3:$C$15,2))</f>
        <v/>
      </c>
      <c r="Q217" s="56">
        <f t="shared" si="9"/>
        <v>11.41</v>
      </c>
      <c r="R217" s="51" t="str">
        <f>IF(Q217="","",VLOOKUP(Q217,評価表!$B$3:$C$15,2))</f>
        <v>☆３</v>
      </c>
      <c r="S217" s="4" t="str">
        <f t="shared" si="10"/>
        <v>やまざきわかな</v>
      </c>
      <c r="T217" s="39" t="str">
        <f t="shared" si="11"/>
        <v>小１</v>
      </c>
    </row>
    <row r="218" spans="1:20" ht="12.75">
      <c r="A218" s="18">
        <v>2021</v>
      </c>
      <c r="B218" s="18"/>
      <c r="C218" s="3" t="s">
        <v>87</v>
      </c>
      <c r="D218" s="4" t="s">
        <v>1706</v>
      </c>
      <c r="E218" s="3" t="s">
        <v>32</v>
      </c>
      <c r="F218" s="9" t="s">
        <v>1642</v>
      </c>
      <c r="G218" s="35"/>
      <c r="H218" s="6" t="str">
        <f>IF(G218="","",VLOOKUP(G218,[1]評価表!$B$2:$C$14,2))</f>
        <v/>
      </c>
      <c r="I218" s="35">
        <v>11.43</v>
      </c>
      <c r="J218" s="6" t="str">
        <f>IF(I218="","",VLOOKUP(I218,[1]評価表!$B$2:$C$14,2))</f>
        <v>☆３</v>
      </c>
      <c r="K218" s="35"/>
      <c r="L218" s="6" t="str">
        <f>IF(K218="","",VLOOKUP(K218,[1]評価表!$B$2:$C$14,2))</f>
        <v/>
      </c>
      <c r="M218" s="46"/>
      <c r="N218" s="6" t="str">
        <f>IF(M218="","",VLOOKUP(M218,[1]評価表!$B$2:$C$14,2))</f>
        <v/>
      </c>
      <c r="O218" s="46"/>
      <c r="P218" s="6" t="str">
        <f>IF(O218="","",VLOOKUP(O218,[1]評価表!$B$2:$C$14,2))</f>
        <v/>
      </c>
      <c r="Q218" s="56">
        <f t="shared" si="9"/>
        <v>11.43</v>
      </c>
      <c r="R218" s="51" t="str">
        <f>IF(Q218="","",VLOOKUP(Q218,評価表!$B$3:$C$15,2))</f>
        <v>☆３</v>
      </c>
      <c r="S218" s="4" t="str">
        <f t="shared" si="10"/>
        <v>もりおかえいた</v>
      </c>
      <c r="T218" s="39" t="str">
        <f t="shared" si="11"/>
        <v>小１</v>
      </c>
    </row>
    <row r="219" spans="1:20" ht="12.75">
      <c r="A219" s="18">
        <v>2021</v>
      </c>
      <c r="B219" s="18"/>
      <c r="C219" s="3" t="s">
        <v>87</v>
      </c>
      <c r="D219" s="4" t="s">
        <v>1707</v>
      </c>
      <c r="E219" s="18" t="s">
        <v>1703</v>
      </c>
      <c r="F219" s="9" t="s">
        <v>1642</v>
      </c>
      <c r="G219" s="35"/>
      <c r="H219" s="6" t="str">
        <f>IF(G219="","",VLOOKUP(G219,[1]評価表!$B$2:$C$14,2))</f>
        <v/>
      </c>
      <c r="I219" s="35">
        <v>12.13</v>
      </c>
      <c r="J219" s="6" t="str">
        <f>IF(I219="","",VLOOKUP(I219,[1]評価表!$B$2:$C$14,2))</f>
        <v>☆２</v>
      </c>
      <c r="K219" s="35">
        <v>11.44</v>
      </c>
      <c r="L219" s="6" t="str">
        <f>IF(K219="","",VLOOKUP(K219,[1]評価表!$B$2:$C$14,2))</f>
        <v>☆３</v>
      </c>
      <c r="M219" s="46"/>
      <c r="N219" s="6" t="str">
        <f>IF(M219="","",VLOOKUP(M219,[1]評価表!$B$2:$C$14,2))</f>
        <v/>
      </c>
      <c r="O219" s="46"/>
      <c r="P219" s="6" t="str">
        <f>IF(O219="","",VLOOKUP(O219,[1]評価表!$B$2:$C$14,2))</f>
        <v/>
      </c>
      <c r="Q219" s="56">
        <f t="shared" si="9"/>
        <v>11.44</v>
      </c>
      <c r="R219" s="51" t="str">
        <f>IF(Q219="","",VLOOKUP(Q219,評価表!$B$3:$C$15,2))</f>
        <v>☆３</v>
      </c>
      <c r="S219" s="4" t="str">
        <f t="shared" si="10"/>
        <v>よしざわきょうか</v>
      </c>
      <c r="T219" s="39" t="str">
        <f t="shared" si="11"/>
        <v>小１</v>
      </c>
    </row>
    <row r="220" spans="1:20" ht="12.75">
      <c r="A220" s="18">
        <v>2023</v>
      </c>
      <c r="B220" s="18"/>
      <c r="C220" s="3" t="s">
        <v>87</v>
      </c>
      <c r="D220" s="4" t="s">
        <v>1760</v>
      </c>
      <c r="E220" s="3" t="s">
        <v>29</v>
      </c>
      <c r="F220" s="9" t="s">
        <v>38</v>
      </c>
      <c r="G220" s="47"/>
      <c r="H220" s="48" t="str">
        <f>IF(G220="","",VLOOKUP(G220,評価表!$B$3:$C$15,2))</f>
        <v/>
      </c>
      <c r="I220" s="48"/>
      <c r="J220" s="48"/>
      <c r="K220" s="48"/>
      <c r="L220" s="48"/>
      <c r="M220" s="11"/>
      <c r="N220" s="49"/>
      <c r="O220" s="11">
        <v>11.45</v>
      </c>
      <c r="P220" s="49"/>
      <c r="Q220" s="56">
        <f t="shared" si="9"/>
        <v>11.45</v>
      </c>
      <c r="R220" s="51" t="str">
        <f>IF(Q220="","",VLOOKUP(Q220,評価表!$B$3:$C$15,2))</f>
        <v>☆３</v>
      </c>
      <c r="S220" s="4" t="str">
        <f t="shared" si="10"/>
        <v>かわうち　たつや</v>
      </c>
      <c r="T220" s="39" t="str">
        <f t="shared" si="11"/>
        <v>年長</v>
      </c>
    </row>
    <row r="221" spans="1:20" ht="12.75">
      <c r="A221" s="18">
        <v>2021</v>
      </c>
      <c r="B221" s="12"/>
      <c r="C221" s="50" t="s">
        <v>87</v>
      </c>
      <c r="D221" s="4" t="s">
        <v>1708</v>
      </c>
      <c r="E221" s="50" t="s">
        <v>32</v>
      </c>
      <c r="F221" s="5" t="s">
        <v>1642</v>
      </c>
      <c r="G221" s="14"/>
      <c r="H221" s="6" t="str">
        <f>IF(G221="","",VLOOKUP(G221,[1]評価表!$B$2:$C$14,2))</f>
        <v/>
      </c>
      <c r="I221" s="14">
        <v>11.56</v>
      </c>
      <c r="J221" s="52" t="str">
        <f>IF(I221="","",VLOOKUP(I221,[1]評価表!$B$2:$C$14,2))</f>
        <v>☆３</v>
      </c>
      <c r="K221" s="14"/>
      <c r="L221" s="52" t="str">
        <f>IF(K221="","",VLOOKUP(K221,[1]評価表!$B$2:$C$14,2))</f>
        <v/>
      </c>
      <c r="M221" s="53"/>
      <c r="N221" s="52" t="str">
        <f>IF(M221="","",VLOOKUP(M221,[1]評価表!$B$2:$C$14,2))</f>
        <v/>
      </c>
      <c r="O221" s="53"/>
      <c r="P221" s="52" t="str">
        <f>IF(O221="","",VLOOKUP(O221,[1]評価表!$B$2:$C$14,2))</f>
        <v/>
      </c>
      <c r="Q221" s="56">
        <f t="shared" si="9"/>
        <v>11.56</v>
      </c>
      <c r="R221" s="51" t="str">
        <f>IF(Q221="","",VLOOKUP(Q221,評価表!$B$3:$C$15,2))</f>
        <v>☆３</v>
      </c>
      <c r="S221" s="4" t="str">
        <f t="shared" si="10"/>
        <v>ねぎしひでみつ</v>
      </c>
      <c r="T221" s="39" t="str">
        <f t="shared" si="11"/>
        <v>小１</v>
      </c>
    </row>
    <row r="222" spans="1:20" ht="12.75">
      <c r="A222" s="18">
        <v>2023</v>
      </c>
      <c r="B222" s="18"/>
      <c r="C222" s="3" t="s">
        <v>142</v>
      </c>
      <c r="D222" s="4" t="s">
        <v>1508</v>
      </c>
      <c r="E222" s="3" t="s">
        <v>29</v>
      </c>
      <c r="F222" s="9" t="s">
        <v>112</v>
      </c>
      <c r="G222" s="47"/>
      <c r="H222" s="48" t="str">
        <f>IF(G222="","",VLOOKUP(G222,評価表!$B$3:$C$15,2))</f>
        <v/>
      </c>
      <c r="I222" s="48"/>
      <c r="J222" s="48"/>
      <c r="K222" s="48"/>
      <c r="L222" s="48"/>
      <c r="M222" s="11"/>
      <c r="N222" s="49"/>
      <c r="O222" s="11">
        <v>11.59</v>
      </c>
      <c r="P222" s="49"/>
      <c r="Q222" s="56">
        <f t="shared" si="9"/>
        <v>11.59</v>
      </c>
      <c r="R222" s="51" t="str">
        <f>IF(Q222="","",VLOOKUP(Q222,評価表!$B$3:$C$15,2))</f>
        <v>☆３</v>
      </c>
      <c r="S222" s="4" t="str">
        <f t="shared" si="10"/>
        <v>しみず　はるき</v>
      </c>
      <c r="T222" s="39" t="str">
        <f t="shared" si="11"/>
        <v>年中</v>
      </c>
    </row>
    <row r="223" spans="1:20" ht="12.75">
      <c r="A223" s="18">
        <v>2023</v>
      </c>
      <c r="B223" s="18"/>
      <c r="C223" s="18" t="s">
        <v>142</v>
      </c>
      <c r="D223" s="4" t="s">
        <v>1581</v>
      </c>
      <c r="E223" s="3" t="s">
        <v>29</v>
      </c>
      <c r="F223" s="9" t="s">
        <v>1635</v>
      </c>
      <c r="G223" s="47"/>
      <c r="H223" s="48" t="str">
        <f>IF(G223="","",VLOOKUP(G223,評価表!$B$3:$C$15,2))</f>
        <v/>
      </c>
      <c r="I223" s="48"/>
      <c r="J223" s="48"/>
      <c r="K223" s="48"/>
      <c r="L223" s="48"/>
      <c r="M223" s="11">
        <v>12.75</v>
      </c>
      <c r="N223" s="49"/>
      <c r="O223" s="11">
        <v>11.64</v>
      </c>
      <c r="P223" s="49"/>
      <c r="Q223" s="56">
        <f t="shared" si="9"/>
        <v>11.64</v>
      </c>
      <c r="R223" s="51" t="str">
        <f>IF(Q223="","",VLOOKUP(Q223,評価表!$B$3:$C$15,2))</f>
        <v>☆３</v>
      </c>
      <c r="S223" s="4" t="str">
        <f t="shared" si="10"/>
        <v>はら　ほたる</v>
      </c>
      <c r="T223" s="39" t="str">
        <f t="shared" si="11"/>
        <v>小１</v>
      </c>
    </row>
    <row r="224" spans="1:20" ht="12.75">
      <c r="A224" s="18">
        <v>2021</v>
      </c>
      <c r="B224" s="18"/>
      <c r="C224" s="18" t="s">
        <v>87</v>
      </c>
      <c r="D224" s="4" t="s">
        <v>1697</v>
      </c>
      <c r="E224" s="3" t="s">
        <v>89</v>
      </c>
      <c r="F224" s="5" t="s">
        <v>1698</v>
      </c>
      <c r="G224" s="35">
        <v>11.74</v>
      </c>
      <c r="H224" s="6" t="str">
        <f>IF(G224="","",VLOOKUP(G224,評価表!$B$3:$C$15,2))</f>
        <v>☆３</v>
      </c>
      <c r="I224" s="35"/>
      <c r="J224" s="6" t="str">
        <f>IF(I224="","",VLOOKUP(I224,評価表!$B$3:$C$15,2))</f>
        <v/>
      </c>
      <c r="K224" s="35"/>
      <c r="L224" s="6" t="str">
        <f>IF(K224="","",VLOOKUP(K224,評価表!$B$3:$C$15,2))</f>
        <v/>
      </c>
      <c r="M224" s="35"/>
      <c r="N224" s="6" t="str">
        <f>IF(M224="","",VLOOKUP(M224,評価表!$B$3:$C$15,2))</f>
        <v/>
      </c>
      <c r="O224" s="35"/>
      <c r="P224" s="6" t="str">
        <f>IF(O224="","",VLOOKUP(O224,評価表!$B$3:$C$15,2))</f>
        <v/>
      </c>
      <c r="Q224" s="56">
        <f t="shared" si="9"/>
        <v>11.74</v>
      </c>
      <c r="R224" s="51" t="str">
        <f>IF(Q224="","",VLOOKUP(Q224,評価表!$B$3:$C$15,2))</f>
        <v>☆３</v>
      </c>
      <c r="S224" s="4" t="str">
        <f t="shared" si="10"/>
        <v>にらづかこうへい</v>
      </c>
      <c r="T224" s="39" t="str">
        <f t="shared" si="11"/>
        <v>年長</v>
      </c>
    </row>
    <row r="225" spans="1:20" ht="12.75">
      <c r="A225" s="18">
        <v>2022</v>
      </c>
      <c r="B225" s="4" t="s">
        <v>1741</v>
      </c>
      <c r="C225" s="3" t="s">
        <v>142</v>
      </c>
      <c r="D225" s="4" t="s">
        <v>265</v>
      </c>
      <c r="E225" s="3" t="s">
        <v>36</v>
      </c>
      <c r="F225" s="9" t="s">
        <v>38</v>
      </c>
      <c r="G225" s="47"/>
      <c r="H225" s="48" t="str">
        <f>IF(G225="","",VLOOKUP(G225,評価表!$B$3:$C$15,2))</f>
        <v/>
      </c>
      <c r="I225" s="11">
        <v>11.76</v>
      </c>
      <c r="J225" s="49" t="str">
        <f>IF(I225="","",VLOOKUP(I225,評価表!$B$3:$C$15,2))</f>
        <v>☆３</v>
      </c>
      <c r="K225" s="11"/>
      <c r="L225" s="49" t="str">
        <f>IF(K225="","",VLOOKUP(K225,評価表!$B$3:$C$15,2))</f>
        <v/>
      </c>
      <c r="M225" s="11"/>
      <c r="N225" s="49" t="str">
        <f>IF(M225="","",VLOOKUP(M225,評価表!$B$3:$C$15,2))</f>
        <v/>
      </c>
      <c r="O225" s="11"/>
      <c r="P225" s="49" t="str">
        <f>IF(O225="","",VLOOKUP(O225,評価表!$B$3:$C$15,2))</f>
        <v/>
      </c>
      <c r="Q225" s="56">
        <f t="shared" si="9"/>
        <v>11.76</v>
      </c>
      <c r="R225" s="51" t="str">
        <f>IF(Q225="","",VLOOKUP(Q225,評価表!$B$3:$C$15,2))</f>
        <v>☆３</v>
      </c>
      <c r="S225" s="4" t="str">
        <f t="shared" si="10"/>
        <v>まつもと　あやね</v>
      </c>
      <c r="T225" s="39" t="str">
        <f t="shared" si="11"/>
        <v>年長</v>
      </c>
    </row>
    <row r="226" spans="1:20" ht="12.75">
      <c r="A226" s="18">
        <v>2019</v>
      </c>
      <c r="B226" s="18"/>
      <c r="C226" s="18" t="s">
        <v>87</v>
      </c>
      <c r="D226" s="4" t="s">
        <v>1640</v>
      </c>
      <c r="E226" s="18" t="s">
        <v>89</v>
      </c>
      <c r="F226" s="18" t="s">
        <v>38</v>
      </c>
      <c r="G226" s="40"/>
      <c r="H226" s="40"/>
      <c r="I226" s="40"/>
      <c r="J226" s="40"/>
      <c r="K226" s="7">
        <v>11.81</v>
      </c>
      <c r="L226" s="6" t="str">
        <f>IF(K226="","",VLOOKUP(K226,[2]評価表!$B$2:$C$14,2))</f>
        <v>☆３</v>
      </c>
      <c r="M226" s="7"/>
      <c r="N226" s="6" t="str">
        <f>IF(M226="","",VLOOKUP(M226,[2]評価表!$B$2:$C$14,2))</f>
        <v/>
      </c>
      <c r="O226" s="7"/>
      <c r="P226" s="6" t="str">
        <f>IF(O226="","",VLOOKUP(O226,[2]評価表!$B$2:$C$14,2))</f>
        <v/>
      </c>
      <c r="Q226" s="56">
        <f t="shared" si="9"/>
        <v>11.81</v>
      </c>
      <c r="R226" s="51" t="str">
        <f>IF(Q226="","",VLOOKUP(Q226,評価表!$B$3:$C$15,2))</f>
        <v>☆３</v>
      </c>
      <c r="S226" s="4" t="str">
        <f t="shared" si="10"/>
        <v>せりざわ　　ゆうり</v>
      </c>
      <c r="T226" s="39" t="str">
        <f t="shared" si="11"/>
        <v>年長</v>
      </c>
    </row>
    <row r="227" spans="1:20" ht="12.75">
      <c r="A227" s="18">
        <v>2023</v>
      </c>
      <c r="B227" s="18"/>
      <c r="C227" s="3" t="s">
        <v>87</v>
      </c>
      <c r="D227" s="4" t="s">
        <v>1763</v>
      </c>
      <c r="E227" s="3" t="s">
        <v>29</v>
      </c>
      <c r="F227" s="9" t="s">
        <v>112</v>
      </c>
      <c r="G227" s="47"/>
      <c r="H227" s="48" t="str">
        <f>IF(G227="","",VLOOKUP(G227,評価表!$B$3:$C$15,2))</f>
        <v/>
      </c>
      <c r="I227" s="48"/>
      <c r="J227" s="48"/>
      <c r="K227" s="48"/>
      <c r="L227" s="48"/>
      <c r="M227" s="11">
        <v>12.07</v>
      </c>
      <c r="N227" s="49"/>
      <c r="O227" s="11"/>
      <c r="P227" s="49"/>
      <c r="Q227" s="56">
        <f t="shared" si="9"/>
        <v>12.07</v>
      </c>
      <c r="R227" s="51" t="str">
        <f>IF(Q227="","",VLOOKUP(Q227,評価表!$B$3:$C$15,2))</f>
        <v>☆３</v>
      </c>
      <c r="S227" s="4" t="str">
        <f t="shared" si="10"/>
        <v>うしじま　じゅんぺい</v>
      </c>
      <c r="T227" s="39" t="str">
        <f t="shared" si="11"/>
        <v>年中</v>
      </c>
    </row>
    <row r="228" spans="1:20" ht="12.75">
      <c r="A228" s="18">
        <v>2020</v>
      </c>
      <c r="B228" s="4" t="s">
        <v>68</v>
      </c>
      <c r="C228" s="4" t="s">
        <v>52</v>
      </c>
      <c r="D228" s="4" t="s">
        <v>1661</v>
      </c>
      <c r="E228" s="3" t="s">
        <v>29</v>
      </c>
      <c r="F228" s="5" t="s">
        <v>38</v>
      </c>
      <c r="G228" s="11">
        <v>12.16</v>
      </c>
      <c r="H228" s="6" t="str">
        <f>IF(G228="","",VLOOKUP(G228,評価表!$B$3:$C$15,2))</f>
        <v>☆２</v>
      </c>
      <c r="I228" s="11"/>
      <c r="J228" s="6" t="str">
        <f>IF(I228="","",VLOOKUP(I228,評価表!$B$3:$C$15,2))</f>
        <v/>
      </c>
      <c r="K228" s="11"/>
      <c r="L228" s="6" t="str">
        <f>IF(K228="","",VLOOKUP(K228,評価表!$B$3:$C$15,2))</f>
        <v/>
      </c>
      <c r="M228" s="11"/>
      <c r="N228" s="6" t="str">
        <f>IF(M228="","",VLOOKUP(M228,評価表!$B$3:$C$15,2))</f>
        <v/>
      </c>
      <c r="O228" s="11"/>
      <c r="P228" s="6" t="str">
        <f>IF(O228="","",VLOOKUP(O228,評価表!$B$3:$C$15,2))</f>
        <v/>
      </c>
      <c r="Q228" s="56">
        <f t="shared" si="9"/>
        <v>12.16</v>
      </c>
      <c r="R228" s="51" t="str">
        <f>IF(Q228="","",VLOOKUP(Q228,評価表!$B$3:$C$15,2))</f>
        <v>☆２</v>
      </c>
      <c r="S228" s="4" t="str">
        <f t="shared" si="10"/>
        <v>くらた　まさき</v>
      </c>
      <c r="T228" s="39" t="str">
        <f t="shared" si="11"/>
        <v>年長</v>
      </c>
    </row>
    <row r="229" spans="1:20" ht="12.75">
      <c r="A229" s="18">
        <v>2022</v>
      </c>
      <c r="B229" s="18"/>
      <c r="C229" s="3" t="s">
        <v>87</v>
      </c>
      <c r="D229" s="4" t="s">
        <v>1728</v>
      </c>
      <c r="E229" s="3" t="s">
        <v>29</v>
      </c>
      <c r="F229" s="9" t="s">
        <v>1729</v>
      </c>
      <c r="G229" s="47"/>
      <c r="H229" s="48" t="str">
        <f>IF(G229="","",VLOOKUP(G229,評価表!$B$3:$C$15,2))</f>
        <v/>
      </c>
      <c r="I229" s="11">
        <v>13.51</v>
      </c>
      <c r="J229" s="49" t="str">
        <f>IF(I229="","",VLOOKUP(I229,評価表!$B$3:$C$15,2))</f>
        <v>☆１</v>
      </c>
      <c r="K229" s="11">
        <v>12.16</v>
      </c>
      <c r="L229" s="49" t="str">
        <f>IF(K229="","",VLOOKUP(K229,評価表!$B$3:$C$15,2))</f>
        <v>☆２</v>
      </c>
      <c r="M229" s="11"/>
      <c r="N229" s="49" t="str">
        <f>IF(M229="","",VLOOKUP(M229,評価表!$B$3:$C$15,2))</f>
        <v/>
      </c>
      <c r="O229" s="11"/>
      <c r="P229" s="49" t="str">
        <f>IF(O229="","",VLOOKUP(O229,評価表!$B$3:$C$15,2))</f>
        <v/>
      </c>
      <c r="Q229" s="56">
        <f t="shared" si="9"/>
        <v>12.16</v>
      </c>
      <c r="R229" s="51" t="str">
        <f>IF(Q229="","",VLOOKUP(Q229,評価表!$B$3:$C$15,2))</f>
        <v>☆２</v>
      </c>
      <c r="S229" s="4" t="str">
        <f t="shared" si="10"/>
        <v>せざき　しゅんた</v>
      </c>
      <c r="T229" s="39" t="str">
        <f t="shared" si="11"/>
        <v>年中</v>
      </c>
    </row>
    <row r="230" spans="1:20" ht="12.75">
      <c r="A230" s="18">
        <v>2023</v>
      </c>
      <c r="B230" s="18"/>
      <c r="C230" s="18" t="s">
        <v>142</v>
      </c>
      <c r="D230" s="4" t="s">
        <v>1776</v>
      </c>
      <c r="E230" s="3" t="s">
        <v>29</v>
      </c>
      <c r="F230" s="9" t="s">
        <v>1635</v>
      </c>
      <c r="G230" s="47"/>
      <c r="H230" s="48" t="str">
        <f>IF(G230="","",VLOOKUP(G230,評価表!$B$3:$C$15,2))</f>
        <v/>
      </c>
      <c r="I230" s="48"/>
      <c r="J230" s="48"/>
      <c r="K230" s="48"/>
      <c r="L230" s="48"/>
      <c r="M230" s="11">
        <v>12.17</v>
      </c>
      <c r="N230" s="49"/>
      <c r="O230" s="11"/>
      <c r="P230" s="49"/>
      <c r="Q230" s="56">
        <f t="shared" si="9"/>
        <v>12.17</v>
      </c>
      <c r="R230" s="51" t="str">
        <f>IF(Q230="","",VLOOKUP(Q230,評価表!$B$3:$C$15,2))</f>
        <v>☆２</v>
      </c>
      <c r="S230" s="4" t="str">
        <f t="shared" si="10"/>
        <v>ささき　ゆうせい</v>
      </c>
      <c r="T230" s="39" t="str">
        <f t="shared" si="11"/>
        <v>小１</v>
      </c>
    </row>
    <row r="231" spans="1:20" ht="12.75">
      <c r="A231" s="18">
        <v>2023</v>
      </c>
      <c r="B231" s="18"/>
      <c r="C231" s="18" t="s">
        <v>142</v>
      </c>
      <c r="D231" s="4" t="s">
        <v>1742</v>
      </c>
      <c r="E231" s="3" t="s">
        <v>29</v>
      </c>
      <c r="F231" s="9" t="s">
        <v>112</v>
      </c>
      <c r="G231" s="47"/>
      <c r="H231" s="48" t="str">
        <f>IF(G231="","",VLOOKUP(G231,評価表!$B$3:$C$15,2))</f>
        <v/>
      </c>
      <c r="I231" s="48"/>
      <c r="J231" s="48"/>
      <c r="K231" s="48"/>
      <c r="L231" s="48"/>
      <c r="M231" s="11">
        <v>13.26</v>
      </c>
      <c r="N231" s="49" t="str">
        <f>IF(M231="","",VLOOKUP(M231,評価表!$B$3:$C$15,2))</f>
        <v>☆１</v>
      </c>
      <c r="O231" s="11">
        <v>12.25</v>
      </c>
      <c r="P231" s="49" t="str">
        <f>IF(O231="","",VLOOKUP(O231,評価表!$B$3:$C$15,2))</f>
        <v>☆２</v>
      </c>
      <c r="Q231" s="56">
        <f t="shared" si="9"/>
        <v>12.25</v>
      </c>
      <c r="R231" s="51" t="str">
        <f>IF(Q231="","",VLOOKUP(Q231,評価表!$B$3:$C$15,2))</f>
        <v>☆２</v>
      </c>
      <c r="S231" s="4" t="str">
        <f t="shared" si="10"/>
        <v>ちば　せいは</v>
      </c>
      <c r="T231" s="39" t="str">
        <f t="shared" si="11"/>
        <v>年中</v>
      </c>
    </row>
    <row r="232" spans="1:20" ht="12.75">
      <c r="A232" s="18">
        <v>2019</v>
      </c>
      <c r="B232" s="42" t="s">
        <v>1648</v>
      </c>
      <c r="C232" s="42" t="s">
        <v>40</v>
      </c>
      <c r="D232" s="4" t="s">
        <v>186</v>
      </c>
      <c r="E232" s="43" t="s">
        <v>37</v>
      </c>
      <c r="F232" s="9" t="s">
        <v>38</v>
      </c>
      <c r="G232" s="41"/>
      <c r="H232" s="41"/>
      <c r="I232" s="41"/>
      <c r="J232" s="41"/>
      <c r="K232" s="7">
        <v>12.91</v>
      </c>
      <c r="L232" s="6" t="str">
        <f>IF(K232="","",VLOOKUP(K232,[2]評価表!$B$2:$C$14,2))</f>
        <v>☆２</v>
      </c>
      <c r="M232" s="7">
        <v>13.75</v>
      </c>
      <c r="N232" s="6" t="str">
        <f>IF(M232="","",VLOOKUP(M232,[2]評価表!$B$2:$C$14,2))</f>
        <v>☆１</v>
      </c>
      <c r="O232" s="7">
        <v>12.44</v>
      </c>
      <c r="P232" s="6" t="str">
        <f>IF(O232="","",VLOOKUP(O232,[2]評価表!$B$2:$C$14,2))</f>
        <v>☆２</v>
      </c>
      <c r="Q232" s="56">
        <f t="shared" si="9"/>
        <v>12.44</v>
      </c>
      <c r="R232" s="51" t="str">
        <f>IF(Q232="","",VLOOKUP(Q232,評価表!$B$3:$C$15,2))</f>
        <v>☆２</v>
      </c>
      <c r="S232" s="4" t="str">
        <f t="shared" si="10"/>
        <v>やまざきわかな</v>
      </c>
      <c r="T232" s="39" t="str">
        <f t="shared" si="11"/>
        <v>年長</v>
      </c>
    </row>
    <row r="233" spans="1:20" ht="12.75">
      <c r="A233" s="18">
        <v>2019</v>
      </c>
      <c r="B233" s="18"/>
      <c r="C233" s="18" t="s">
        <v>87</v>
      </c>
      <c r="D233" s="4" t="s">
        <v>1643</v>
      </c>
      <c r="E233" s="18" t="s">
        <v>88</v>
      </c>
      <c r="F233" s="9" t="s">
        <v>130</v>
      </c>
      <c r="G233" s="41"/>
      <c r="H233" s="41"/>
      <c r="I233" s="41"/>
      <c r="J233" s="41"/>
      <c r="K233" s="7"/>
      <c r="L233" s="6" t="str">
        <f>IF(K233="","",VLOOKUP(K233,[2]評価表!$B$2:$C$14,2))</f>
        <v/>
      </c>
      <c r="M233" s="7"/>
      <c r="N233" s="6" t="str">
        <f>IF(M233="","",VLOOKUP(M233,[2]評価表!$B$2:$C$14,2))</f>
        <v/>
      </c>
      <c r="O233" s="7">
        <v>12.96</v>
      </c>
      <c r="P233" s="6" t="str">
        <f>IF(O233="","",VLOOKUP(O233,[2]評価表!$B$2:$C$14,2))</f>
        <v>☆２</v>
      </c>
      <c r="Q233" s="56">
        <f t="shared" si="9"/>
        <v>12.96</v>
      </c>
      <c r="R233" s="51" t="str">
        <f>IF(Q233="","",VLOOKUP(Q233,評価表!$B$3:$C$15,2))</f>
        <v>☆２</v>
      </c>
      <c r="S233" s="4" t="str">
        <f t="shared" si="10"/>
        <v>うしおだ　まき</v>
      </c>
      <c r="T233" s="39" t="str">
        <f t="shared" si="11"/>
        <v>年少</v>
      </c>
    </row>
    <row r="234" spans="1:20" ht="12.75">
      <c r="A234" s="18">
        <v>2022</v>
      </c>
      <c r="B234" s="18"/>
      <c r="C234" s="18" t="s">
        <v>142</v>
      </c>
      <c r="D234" s="4" t="s">
        <v>299</v>
      </c>
      <c r="E234" s="3" t="s">
        <v>29</v>
      </c>
      <c r="F234" s="9" t="s">
        <v>130</v>
      </c>
      <c r="G234" s="47"/>
      <c r="H234" s="48" t="str">
        <f>IF(G234="","",VLOOKUP(G234,評価表!$B$3:$C$15,2))</f>
        <v/>
      </c>
      <c r="I234" s="11"/>
      <c r="J234" s="49" t="str">
        <f>IF(I234="","",VLOOKUP(I234,評価表!$B$3:$C$15,2))</f>
        <v/>
      </c>
      <c r="K234" s="11"/>
      <c r="L234" s="49" t="str">
        <f>IF(K234="","",VLOOKUP(K234,評価表!$B$3:$C$15,2))</f>
        <v/>
      </c>
      <c r="M234" s="11"/>
      <c r="N234" s="49" t="str">
        <f>IF(M234="","",VLOOKUP(M234,評価表!$B$3:$C$15,2))</f>
        <v/>
      </c>
      <c r="O234" s="11">
        <v>13.44</v>
      </c>
      <c r="P234" s="49" t="str">
        <f>IF(O234="","",VLOOKUP(O234,評価表!$B$3:$C$15,2))</f>
        <v>☆１</v>
      </c>
      <c r="Q234" s="56">
        <f t="shared" si="9"/>
        <v>13.44</v>
      </c>
      <c r="R234" s="51" t="str">
        <f>IF(Q234="","",VLOOKUP(Q234,評価表!$B$3:$C$15,2))</f>
        <v>☆１</v>
      </c>
      <c r="S234" s="4" t="str">
        <f t="shared" si="10"/>
        <v>あいきあやと</v>
      </c>
      <c r="T234" s="39" t="str">
        <f t="shared" si="11"/>
        <v>年少</v>
      </c>
    </row>
    <row r="235" spans="1:20" ht="12.75">
      <c r="A235" s="18">
        <v>2022</v>
      </c>
      <c r="B235" s="18"/>
      <c r="C235" s="18" t="s">
        <v>142</v>
      </c>
      <c r="D235" s="4" t="s">
        <v>1742</v>
      </c>
      <c r="E235" s="3" t="s">
        <v>29</v>
      </c>
      <c r="F235" s="9" t="s">
        <v>130</v>
      </c>
      <c r="G235" s="47"/>
      <c r="H235" s="48" t="str">
        <f>IF(G235="","",VLOOKUP(G235,評価表!$B$3:$C$15,2))</f>
        <v/>
      </c>
      <c r="I235" s="11"/>
      <c r="J235" s="49" t="str">
        <f>IF(I235="","",VLOOKUP(I235,評価表!$B$3:$C$15,2))</f>
        <v/>
      </c>
      <c r="K235" s="11"/>
      <c r="L235" s="49" t="str">
        <f>IF(K235="","",VLOOKUP(K235,評価表!$B$3:$C$15,2))</f>
        <v/>
      </c>
      <c r="M235" s="11"/>
      <c r="N235" s="49" t="str">
        <f>IF(M235="","",VLOOKUP(M235,評価表!$B$3:$C$15,2))</f>
        <v/>
      </c>
      <c r="O235" s="11">
        <v>13.61</v>
      </c>
      <c r="P235" s="49" t="str">
        <f>IF(O235="","",VLOOKUP(O235,評価表!$B$3:$C$15,2))</f>
        <v>☆１</v>
      </c>
      <c r="Q235" s="56">
        <f t="shared" si="9"/>
        <v>13.61</v>
      </c>
      <c r="R235" s="51" t="str">
        <f>IF(Q235="","",VLOOKUP(Q235,評価表!$B$3:$C$15,2))</f>
        <v>☆１</v>
      </c>
      <c r="S235" s="4" t="str">
        <f t="shared" si="10"/>
        <v>ちば　せいは</v>
      </c>
      <c r="T235" s="39" t="str">
        <f t="shared" si="11"/>
        <v>年少</v>
      </c>
    </row>
    <row r="236" spans="1:20" ht="12.75">
      <c r="A236" s="18">
        <v>2019</v>
      </c>
      <c r="B236" s="4" t="s">
        <v>1660</v>
      </c>
      <c r="C236" s="4" t="s">
        <v>113</v>
      </c>
      <c r="D236" s="4" t="s">
        <v>1661</v>
      </c>
      <c r="E236" s="3" t="s">
        <v>29</v>
      </c>
      <c r="F236" s="9" t="s">
        <v>112</v>
      </c>
      <c r="G236" s="41"/>
      <c r="H236" s="41"/>
      <c r="I236" s="41"/>
      <c r="J236" s="41"/>
      <c r="K236" s="7"/>
      <c r="L236" s="6" t="str">
        <f>IF(K236="","",VLOOKUP(K236,[2]評価表!$B$2:$C$14,2))</f>
        <v/>
      </c>
      <c r="M236" s="7"/>
      <c r="N236" s="6" t="str">
        <f>IF(M236="","",VLOOKUP(M236,[2]評価表!$B$2:$C$14,2))</f>
        <v/>
      </c>
      <c r="O236" s="7">
        <v>13.81</v>
      </c>
      <c r="P236" s="6" t="str">
        <f>IF(O236="","",VLOOKUP(O236,[2]評価表!$B$2:$C$14,2))</f>
        <v>☆１</v>
      </c>
      <c r="Q236" s="56">
        <f t="shared" si="9"/>
        <v>13.81</v>
      </c>
      <c r="R236" s="51" t="str">
        <f>IF(Q236="","",VLOOKUP(Q236,評価表!$B$3:$C$15,2))</f>
        <v>☆１</v>
      </c>
      <c r="S236" s="4" t="str">
        <f t="shared" si="10"/>
        <v>くらた　まさき</v>
      </c>
      <c r="T236" s="39" t="str">
        <f t="shared" si="11"/>
        <v>年中</v>
      </c>
    </row>
    <row r="237" spans="1:20" ht="12.75">
      <c r="A237" s="18">
        <v>2019</v>
      </c>
      <c r="B237" s="4" t="s">
        <v>111</v>
      </c>
      <c r="C237" s="4" t="s">
        <v>40</v>
      </c>
      <c r="D237" s="4" t="s">
        <v>544</v>
      </c>
      <c r="E237" s="3" t="s">
        <v>36</v>
      </c>
      <c r="F237" s="9" t="s">
        <v>112</v>
      </c>
      <c r="G237" s="41"/>
      <c r="H237" s="41"/>
      <c r="I237" s="41"/>
      <c r="J237" s="41"/>
      <c r="K237" s="7"/>
      <c r="L237" s="6" t="str">
        <f>IF(K237="","",VLOOKUP(K237,[2]評価表!$B$2:$C$14,2))</f>
        <v/>
      </c>
      <c r="M237" s="7">
        <v>13.84</v>
      </c>
      <c r="N237" s="6" t="str">
        <f>IF(M237="","",VLOOKUP(M237,[2]評価表!$B$2:$C$14,2))</f>
        <v>☆１</v>
      </c>
      <c r="O237" s="7"/>
      <c r="P237" s="6" t="str">
        <f>IF(O237="","",VLOOKUP(O237,[2]評価表!$B$2:$C$14,2))</f>
        <v/>
      </c>
      <c r="Q237" s="56">
        <f t="shared" si="9"/>
        <v>13.84</v>
      </c>
      <c r="R237" s="51" t="str">
        <f>IF(Q237="","",VLOOKUP(Q237,評価表!$B$3:$C$15,2))</f>
        <v>☆１</v>
      </c>
      <c r="S237" s="4" t="str">
        <f t="shared" si="10"/>
        <v>こじましゅか</v>
      </c>
      <c r="T237" s="39" t="str">
        <f t="shared" si="11"/>
        <v>年中</v>
      </c>
    </row>
    <row r="238" spans="1:20" ht="12.75">
      <c r="A238" s="18">
        <v>2021</v>
      </c>
      <c r="B238" s="18"/>
      <c r="C238" s="3" t="s">
        <v>87</v>
      </c>
      <c r="D238" s="4" t="s">
        <v>1709</v>
      </c>
      <c r="E238" s="18" t="s">
        <v>1703</v>
      </c>
      <c r="F238" s="9" t="s">
        <v>1710</v>
      </c>
      <c r="G238" s="35"/>
      <c r="H238" s="6" t="str">
        <f>IF(G238="","",VLOOKUP(G238,[1]評価表!$B$2:$C$14,2))</f>
        <v/>
      </c>
      <c r="I238" s="35">
        <v>14.18</v>
      </c>
      <c r="J238" s="6" t="str">
        <f>IF(I238="","",VLOOKUP(I238,[1]評価表!$B$2:$C$14,2))</f>
        <v>☆１</v>
      </c>
      <c r="K238" s="35"/>
      <c r="L238" s="6" t="str">
        <f>IF(K238="","",VLOOKUP(K238,[1]評価表!$B$2:$C$14,2))</f>
        <v/>
      </c>
      <c r="M238" s="46"/>
      <c r="N238" s="6" t="str">
        <f>IF(M238="","",VLOOKUP(M238,[1]評価表!$B$2:$C$14,2))</f>
        <v/>
      </c>
      <c r="O238" s="46"/>
      <c r="P238" s="6" t="str">
        <f>IF(O238="","",VLOOKUP(O238,[1]評価表!$B$2:$C$14,2))</f>
        <v/>
      </c>
      <c r="Q238" s="56">
        <f t="shared" si="9"/>
        <v>14.18</v>
      </c>
      <c r="R238" s="51" t="str">
        <f>IF(Q238="","",VLOOKUP(Q238,評価表!$B$3:$C$15,2))</f>
        <v>☆１</v>
      </c>
      <c r="S238" s="4" t="str">
        <f t="shared" si="10"/>
        <v>よしざらん</v>
      </c>
      <c r="T238" s="39" t="str">
        <f t="shared" si="11"/>
        <v>年中</v>
      </c>
    </row>
    <row r="239" spans="1:20" ht="12.75">
      <c r="A239" s="18">
        <v>2021</v>
      </c>
      <c r="B239" s="18"/>
      <c r="C239" s="18" t="s">
        <v>142</v>
      </c>
      <c r="D239" s="4" t="s">
        <v>1019</v>
      </c>
      <c r="E239" s="3" t="s">
        <v>1714</v>
      </c>
      <c r="F239" s="9" t="s">
        <v>112</v>
      </c>
      <c r="G239" s="35"/>
      <c r="H239" s="6" t="str">
        <f>IF(G239="","",VLOOKUP(G239,評価表!$B$3:$C$15,2))</f>
        <v/>
      </c>
      <c r="I239" s="35">
        <v>14.6</v>
      </c>
      <c r="J239" s="6" t="str">
        <f>IF(I239="","",VLOOKUP(I239,評価表!$B$3:$C$15,2))</f>
        <v>☆１</v>
      </c>
      <c r="K239" s="35"/>
      <c r="L239" s="6" t="str">
        <f>IF(K239="","",VLOOKUP(K239,評価表!$B$3:$C$15,2))</f>
        <v/>
      </c>
      <c r="M239" s="35"/>
      <c r="N239" s="6" t="str">
        <f>IF(M239="","",VLOOKUP(M239,評価表!$B$3:$C$15,2))</f>
        <v/>
      </c>
      <c r="O239" s="35"/>
      <c r="P239" s="6" t="str">
        <f>IF(O239="","",VLOOKUP(O239,評価表!$B$3:$C$15,2))</f>
        <v/>
      </c>
      <c r="Q239" s="56">
        <f t="shared" si="9"/>
        <v>14.6</v>
      </c>
      <c r="R239" s="51" t="str">
        <f>IF(Q239="","",VLOOKUP(Q239,評価表!$B$3:$C$15,2))</f>
        <v>☆１</v>
      </c>
      <c r="S239" s="4" t="str">
        <f t="shared" si="10"/>
        <v>ほりたくま</v>
      </c>
      <c r="T239" s="39" t="str">
        <f t="shared" si="11"/>
        <v>年中</v>
      </c>
    </row>
    <row r="240" spans="1:20" ht="12.75">
      <c r="A240" s="18">
        <v>2020</v>
      </c>
      <c r="B240" s="18"/>
      <c r="C240" s="18" t="s">
        <v>87</v>
      </c>
      <c r="D240" s="4" t="s">
        <v>1683</v>
      </c>
      <c r="E240" s="18" t="s">
        <v>32</v>
      </c>
      <c r="F240" s="18" t="s">
        <v>130</v>
      </c>
      <c r="G240" s="11"/>
      <c r="H240" s="6" t="str">
        <f>IF(G240="","",VLOOKUP(G240,評価表!$B$3:$C$15,2))</f>
        <v/>
      </c>
      <c r="I240" s="11"/>
      <c r="J240" s="6" t="str">
        <f>IF(I240="","",VLOOKUP(I240,評価表!$B$3:$C$15,2))</f>
        <v/>
      </c>
      <c r="K240" s="11"/>
      <c r="L240" s="6" t="str">
        <f>IF(K240="","",VLOOKUP(K240,評価表!$B$3:$C$15,2))</f>
        <v/>
      </c>
      <c r="M240" s="11"/>
      <c r="N240" s="6" t="str">
        <f>IF(M240="","",VLOOKUP(M240,評価表!$B$3:$C$15,2))</f>
        <v/>
      </c>
      <c r="O240" s="11">
        <v>14.7</v>
      </c>
      <c r="P240" s="6" t="str">
        <f>IF(O240="","",VLOOKUP(O240,評価表!$B$3:$C$15,2))</f>
        <v>☆１</v>
      </c>
      <c r="Q240" s="56">
        <f t="shared" si="9"/>
        <v>14.7</v>
      </c>
      <c r="R240" s="51" t="str">
        <f>IF(Q240="","",VLOOKUP(Q240,評価表!$B$3:$C$15,2))</f>
        <v>☆１</v>
      </c>
      <c r="S240" s="4" t="str">
        <f t="shared" si="10"/>
        <v>あんじょうはるき</v>
      </c>
      <c r="T240" s="39" t="str">
        <f t="shared" si="11"/>
        <v>年少</v>
      </c>
    </row>
    <row r="241" spans="1:20" ht="12.75">
      <c r="A241" s="18">
        <v>2021</v>
      </c>
      <c r="B241" s="18"/>
      <c r="C241" s="3" t="s">
        <v>87</v>
      </c>
      <c r="D241" s="4" t="s">
        <v>1711</v>
      </c>
      <c r="E241" s="3" t="s">
        <v>32</v>
      </c>
      <c r="F241" s="9" t="s">
        <v>1710</v>
      </c>
      <c r="G241" s="35"/>
      <c r="H241" s="6" t="str">
        <f>IF(G241="","",VLOOKUP(G241,[1]評価表!$B$2:$C$14,2))</f>
        <v/>
      </c>
      <c r="I241" s="35">
        <v>14.83</v>
      </c>
      <c r="J241" s="6" t="str">
        <f>IF(I241="","",VLOOKUP(I241,[1]評価表!$B$2:$C$14,2))</f>
        <v>☆１</v>
      </c>
      <c r="K241" s="35"/>
      <c r="L241" s="6" t="str">
        <f>IF(K241="","",VLOOKUP(K241,[1]評価表!$B$2:$C$14,2))</f>
        <v/>
      </c>
      <c r="M241" s="46"/>
      <c r="N241" s="6" t="str">
        <f>IF(M241="","",VLOOKUP(M241,[1]評価表!$B$2:$C$14,2))</f>
        <v/>
      </c>
      <c r="O241" s="35"/>
      <c r="P241" s="6" t="str">
        <f>IF(O241="","",VLOOKUP(O241,評価表!$B$3:$C$15,2))</f>
        <v/>
      </c>
      <c r="Q241" s="56">
        <f t="shared" si="9"/>
        <v>14.83</v>
      </c>
      <c r="R241" s="51" t="str">
        <f>IF(Q241="","",VLOOKUP(Q241,評価表!$B$3:$C$15,2))</f>
        <v>☆１</v>
      </c>
      <c r="S241" s="4" t="str">
        <f t="shared" si="10"/>
        <v>おぞえこうた</v>
      </c>
      <c r="T241" s="39" t="str">
        <f t="shared" si="11"/>
        <v>年中</v>
      </c>
    </row>
    <row r="242" spans="1:20" ht="12.75">
      <c r="A242" s="18">
        <v>2023</v>
      </c>
      <c r="B242" s="18"/>
      <c r="C242" s="3" t="s">
        <v>1769</v>
      </c>
      <c r="D242" s="4" t="s">
        <v>1770</v>
      </c>
      <c r="E242" s="3" t="s">
        <v>36</v>
      </c>
      <c r="F242" s="9" t="s">
        <v>1771</v>
      </c>
      <c r="G242" s="47"/>
      <c r="H242" s="48" t="str">
        <f>IF(G242="","",VLOOKUP(G242,評価表!$B$3:$C$15,2))</f>
        <v/>
      </c>
      <c r="I242" s="48"/>
      <c r="J242" s="48"/>
      <c r="K242" s="48"/>
      <c r="L242" s="48"/>
      <c r="M242" s="11"/>
      <c r="N242" s="49"/>
      <c r="O242" s="11">
        <v>15.13</v>
      </c>
      <c r="P242" s="49"/>
      <c r="Q242" s="56">
        <f t="shared" si="9"/>
        <v>15.13</v>
      </c>
      <c r="R242" s="51" t="str">
        <f>IF(Q242="","",VLOOKUP(Q242,評価表!$B$3:$C$15,2))</f>
        <v>☆１</v>
      </c>
      <c r="S242" s="4" t="str">
        <f t="shared" si="10"/>
        <v>ちば　あやみ</v>
      </c>
      <c r="T242" s="39" t="str">
        <f t="shared" si="11"/>
        <v>年少小</v>
      </c>
    </row>
  </sheetData>
  <autoFilter ref="A1:T244">
    <sortState ref="A2:T244">
      <sortCondition ref="Q1:Q244"/>
    </sortState>
  </autoFilter>
  <sortState ref="A16:T239">
    <sortCondition ref="D16:D239"/>
    <sortCondition ref="A16:A239"/>
  </sortState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H6" sqref="H6"/>
    </sheetView>
  </sheetViews>
  <sheetFormatPr defaultColWidth="9" defaultRowHeight="12.75"/>
  <cols>
    <col min="1" max="4" width="9" style="16"/>
    <col min="5" max="5" width="15.625" style="16" customWidth="1"/>
    <col min="6" max="6" width="13" style="16" customWidth="1"/>
    <col min="7" max="11" width="9" style="16"/>
    <col min="12" max="12" width="15.625" style="16" customWidth="1"/>
    <col min="13" max="16384" width="9" style="16"/>
  </cols>
  <sheetData>
    <row r="1" spans="1:12" ht="15" customHeight="1">
      <c r="A1" s="18" t="s">
        <v>128</v>
      </c>
      <c r="B1" s="35" t="s">
        <v>109</v>
      </c>
      <c r="C1" s="35" t="s">
        <v>110</v>
      </c>
      <c r="D1" s="15" t="s">
        <v>46</v>
      </c>
      <c r="E1" s="35" t="s">
        <v>127</v>
      </c>
      <c r="F1" s="33"/>
      <c r="G1" s="33"/>
      <c r="H1" s="18" t="s">
        <v>128</v>
      </c>
      <c r="I1" s="35" t="s">
        <v>109</v>
      </c>
      <c r="J1" s="35" t="s">
        <v>110</v>
      </c>
      <c r="K1" s="15" t="s">
        <v>46</v>
      </c>
      <c r="L1" s="35" t="s">
        <v>127</v>
      </c>
    </row>
    <row r="2" spans="1:12" ht="15" customHeight="1">
      <c r="A2" s="18">
        <v>2022</v>
      </c>
      <c r="B2" s="3" t="s">
        <v>29</v>
      </c>
      <c r="C2" s="18" t="s">
        <v>130</v>
      </c>
      <c r="D2" s="35">
        <v>13.44</v>
      </c>
      <c r="E2" s="35" t="s">
        <v>299</v>
      </c>
      <c r="F2" s="21"/>
      <c r="H2" s="18">
        <v>2019</v>
      </c>
      <c r="I2" s="18" t="s">
        <v>88</v>
      </c>
      <c r="J2" s="9" t="s">
        <v>130</v>
      </c>
      <c r="K2" s="7">
        <v>12.96</v>
      </c>
      <c r="L2" s="18" t="s">
        <v>305</v>
      </c>
    </row>
    <row r="3" spans="1:12" ht="15" customHeight="1">
      <c r="A3" s="18">
        <v>2021</v>
      </c>
      <c r="B3" s="3" t="s">
        <v>29</v>
      </c>
      <c r="C3" s="9" t="s">
        <v>112</v>
      </c>
      <c r="D3" s="11">
        <v>11.32</v>
      </c>
      <c r="E3" s="18" t="s">
        <v>303</v>
      </c>
      <c r="F3" s="21"/>
      <c r="H3" s="18">
        <v>2019</v>
      </c>
      <c r="I3" s="3" t="s">
        <v>36</v>
      </c>
      <c r="J3" s="9" t="s">
        <v>112</v>
      </c>
      <c r="K3" s="7">
        <v>11.16</v>
      </c>
      <c r="L3" s="3" t="s">
        <v>310</v>
      </c>
    </row>
    <row r="4" spans="1:12" ht="15" customHeight="1">
      <c r="A4" s="18">
        <v>2022</v>
      </c>
      <c r="B4" s="3" t="s">
        <v>29</v>
      </c>
      <c r="C4" s="9" t="s">
        <v>38</v>
      </c>
      <c r="D4" s="35">
        <v>10.37</v>
      </c>
      <c r="E4" s="35" t="s">
        <v>300</v>
      </c>
      <c r="F4" s="21"/>
      <c r="H4" s="18">
        <v>2020</v>
      </c>
      <c r="I4" s="3" t="s">
        <v>36</v>
      </c>
      <c r="J4" s="9" t="s">
        <v>38</v>
      </c>
      <c r="K4" s="7">
        <v>10.19</v>
      </c>
      <c r="L4" s="3" t="s">
        <v>310</v>
      </c>
    </row>
    <row r="5" spans="1:12" ht="15" customHeight="1">
      <c r="A5" s="18">
        <v>2022</v>
      </c>
      <c r="B5" s="18" t="s">
        <v>89</v>
      </c>
      <c r="C5" s="18" t="s">
        <v>129</v>
      </c>
      <c r="D5" s="35">
        <v>9.1300000000000008</v>
      </c>
      <c r="E5" s="35" t="s">
        <v>301</v>
      </c>
      <c r="F5" s="21"/>
      <c r="H5" s="18">
        <v>2021</v>
      </c>
      <c r="I5" s="3" t="s">
        <v>36</v>
      </c>
      <c r="J5" s="18" t="s">
        <v>129</v>
      </c>
      <c r="K5" s="11">
        <v>9.31</v>
      </c>
      <c r="L5" s="3" t="s">
        <v>310</v>
      </c>
    </row>
    <row r="6" spans="1:12" ht="15" customHeight="1">
      <c r="A6" s="18">
        <v>2021</v>
      </c>
      <c r="B6" s="3" t="s">
        <v>29</v>
      </c>
      <c r="C6" s="9" t="s">
        <v>31</v>
      </c>
      <c r="D6" s="11">
        <v>8.74</v>
      </c>
      <c r="E6" s="18" t="s">
        <v>307</v>
      </c>
      <c r="F6" s="21"/>
      <c r="H6" s="18">
        <v>2022</v>
      </c>
      <c r="I6" s="8" t="s">
        <v>36</v>
      </c>
      <c r="J6" s="9" t="s">
        <v>31</v>
      </c>
      <c r="K6" s="35">
        <v>8.4499999999999993</v>
      </c>
      <c r="L6" s="35" t="s">
        <v>250</v>
      </c>
    </row>
    <row r="7" spans="1:12" ht="15" customHeight="1">
      <c r="A7" s="18">
        <v>2022</v>
      </c>
      <c r="B7" s="3" t="s">
        <v>29</v>
      </c>
      <c r="C7" s="18" t="s">
        <v>35</v>
      </c>
      <c r="D7" s="35">
        <v>8.31</v>
      </c>
      <c r="E7" s="35" t="s">
        <v>308</v>
      </c>
      <c r="F7" s="34"/>
      <c r="H7" s="18">
        <v>2021</v>
      </c>
      <c r="I7" s="8" t="s">
        <v>36</v>
      </c>
      <c r="J7" s="18" t="s">
        <v>35</v>
      </c>
      <c r="K7" s="11">
        <v>8.7200000000000006</v>
      </c>
      <c r="L7" s="8" t="s">
        <v>311</v>
      </c>
    </row>
    <row r="8" spans="1:12" ht="15" customHeight="1">
      <c r="A8" s="18">
        <v>2021</v>
      </c>
      <c r="B8" s="3" t="s">
        <v>29</v>
      </c>
      <c r="C8" s="9" t="s">
        <v>33</v>
      </c>
      <c r="D8" s="11">
        <v>8.31</v>
      </c>
      <c r="E8" s="3" t="s">
        <v>304</v>
      </c>
      <c r="F8" s="34"/>
      <c r="H8" s="18">
        <v>2019</v>
      </c>
      <c r="I8" s="18" t="s">
        <v>88</v>
      </c>
      <c r="J8" s="9" t="s">
        <v>33</v>
      </c>
      <c r="K8" s="35">
        <v>8.4700000000000006</v>
      </c>
      <c r="L8" s="35" t="s">
        <v>193</v>
      </c>
    </row>
    <row r="9" spans="1:12" ht="15" customHeight="1">
      <c r="A9" s="18">
        <v>2020</v>
      </c>
      <c r="B9" s="3" t="s">
        <v>29</v>
      </c>
      <c r="C9" s="18" t="s">
        <v>34</v>
      </c>
      <c r="D9" s="7">
        <v>7.88</v>
      </c>
      <c r="E9" s="3" t="s">
        <v>309</v>
      </c>
      <c r="F9" s="34"/>
      <c r="H9" s="18">
        <v>2020</v>
      </c>
      <c r="I9" s="3" t="s">
        <v>36</v>
      </c>
      <c r="J9" s="18" t="s">
        <v>34</v>
      </c>
      <c r="K9" s="7">
        <v>8.5</v>
      </c>
      <c r="L9" s="18" t="s">
        <v>306</v>
      </c>
    </row>
    <row r="10" spans="1:12">
      <c r="A10" s="18">
        <v>2021</v>
      </c>
      <c r="B10" s="3" t="s">
        <v>29</v>
      </c>
      <c r="C10" s="9" t="s">
        <v>30</v>
      </c>
      <c r="D10" s="11">
        <v>7.43</v>
      </c>
      <c r="E10" s="3" t="s">
        <v>309</v>
      </c>
      <c r="F10" s="34"/>
      <c r="H10" s="18">
        <v>2021</v>
      </c>
      <c r="I10" s="18" t="s">
        <v>153</v>
      </c>
      <c r="J10" s="9" t="s">
        <v>30</v>
      </c>
      <c r="K10" s="35">
        <v>8.02</v>
      </c>
      <c r="L10" s="35" t="s">
        <v>302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4" sqref="A4"/>
    </sheetView>
  </sheetViews>
  <sheetFormatPr defaultRowHeight="13.5"/>
  <cols>
    <col min="1" max="4" width="50.625" customWidth="1"/>
    <col min="5" max="5" width="4.875" customWidth="1"/>
  </cols>
  <sheetData>
    <row r="1" spans="1:4" s="24" customFormat="1" ht="42">
      <c r="A1" s="22" t="s">
        <v>16</v>
      </c>
      <c r="B1" s="22" t="s">
        <v>2</v>
      </c>
      <c r="C1" s="22" t="s">
        <v>1</v>
      </c>
      <c r="D1" s="23"/>
    </row>
    <row r="2" spans="1:4" s="24" customFormat="1" ht="42">
      <c r="A2" s="22"/>
      <c r="B2" s="25">
        <v>0</v>
      </c>
      <c r="C2" s="26" t="s">
        <v>15</v>
      </c>
      <c r="D2" s="23"/>
    </row>
    <row r="3" spans="1:4" s="24" customFormat="1" ht="42">
      <c r="A3" s="25" t="s">
        <v>1633</v>
      </c>
      <c r="B3" s="25">
        <v>7.29</v>
      </c>
      <c r="C3" s="26" t="s">
        <v>15</v>
      </c>
    </row>
    <row r="4" spans="1:4" s="24" customFormat="1" ht="42">
      <c r="A4" s="25" t="s">
        <v>28</v>
      </c>
      <c r="B4" s="25">
        <v>7.3</v>
      </c>
      <c r="C4" s="26" t="s">
        <v>14</v>
      </c>
    </row>
    <row r="5" spans="1:4" s="24" customFormat="1" ht="42">
      <c r="A5" s="25" t="s">
        <v>27</v>
      </c>
      <c r="B5" s="25">
        <v>7.6</v>
      </c>
      <c r="C5" s="26" t="s">
        <v>13</v>
      </c>
    </row>
    <row r="6" spans="1:4" s="24" customFormat="1" ht="42">
      <c r="A6" s="25" t="s">
        <v>26</v>
      </c>
      <c r="B6" s="25">
        <v>7.9</v>
      </c>
      <c r="C6" s="26" t="s">
        <v>5</v>
      </c>
    </row>
    <row r="7" spans="1:4" s="24" customFormat="1" ht="42">
      <c r="A7" s="25" t="s">
        <v>25</v>
      </c>
      <c r="B7" s="25">
        <v>8.1999999999999993</v>
      </c>
      <c r="C7" s="26" t="s">
        <v>6</v>
      </c>
    </row>
    <row r="8" spans="1:4" s="24" customFormat="1" ht="42">
      <c r="A8" s="25" t="s">
        <v>24</v>
      </c>
      <c r="B8" s="25">
        <v>8.6</v>
      </c>
      <c r="C8" s="26" t="s">
        <v>7</v>
      </c>
    </row>
    <row r="9" spans="1:4" s="24" customFormat="1" ht="42">
      <c r="A9" s="25" t="s">
        <v>23</v>
      </c>
      <c r="B9" s="25">
        <v>9</v>
      </c>
      <c r="C9" s="26" t="s">
        <v>8</v>
      </c>
    </row>
    <row r="10" spans="1:4" s="24" customFormat="1" ht="42">
      <c r="A10" s="25" t="s">
        <v>21</v>
      </c>
      <c r="B10" s="25">
        <v>9.5</v>
      </c>
      <c r="C10" s="26" t="s">
        <v>9</v>
      </c>
    </row>
    <row r="11" spans="1:4" s="24" customFormat="1" ht="42">
      <c r="A11" s="25" t="s">
        <v>22</v>
      </c>
      <c r="B11" s="25">
        <v>10</v>
      </c>
      <c r="C11" s="26" t="s">
        <v>10</v>
      </c>
    </row>
    <row r="12" spans="1:4" s="24" customFormat="1" ht="42">
      <c r="A12" s="25" t="s">
        <v>20</v>
      </c>
      <c r="B12" s="25">
        <v>10.6</v>
      </c>
      <c r="C12" s="26" t="s">
        <v>11</v>
      </c>
    </row>
    <row r="13" spans="1:4" s="24" customFormat="1" ht="42">
      <c r="A13" s="25" t="s">
        <v>19</v>
      </c>
      <c r="B13" s="25">
        <v>11.3</v>
      </c>
      <c r="C13" s="26" t="s">
        <v>12</v>
      </c>
    </row>
    <row r="14" spans="1:4" s="24" customFormat="1" ht="42">
      <c r="A14" s="25" t="s">
        <v>18</v>
      </c>
      <c r="B14" s="25">
        <v>12.1</v>
      </c>
      <c r="C14" s="26" t="s">
        <v>4</v>
      </c>
    </row>
    <row r="15" spans="1:4" s="24" customFormat="1" ht="42">
      <c r="A15" s="25" t="s">
        <v>17</v>
      </c>
      <c r="B15" s="25">
        <v>13</v>
      </c>
      <c r="C15" s="26" t="s">
        <v>3</v>
      </c>
    </row>
    <row r="16" spans="1:4" s="24" customFormat="1" ht="42">
      <c r="A16" s="27"/>
      <c r="B16" s="27"/>
      <c r="C16" s="27"/>
    </row>
    <row r="17" s="24" customFormat="1" ht="42"/>
    <row r="18" s="24" customFormat="1" ht="42"/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42" sqref="D42"/>
    </sheetView>
  </sheetViews>
  <sheetFormatPr defaultColWidth="9" defaultRowHeight="12.75"/>
  <cols>
    <col min="1" max="1" width="9" style="21"/>
    <col min="2" max="2" width="9.5" style="19" customWidth="1"/>
    <col min="3" max="3" width="16.125" style="19" customWidth="1"/>
    <col min="4" max="5" width="15.625" style="19" customWidth="1"/>
    <col min="6" max="7" width="5.75" style="19" customWidth="1"/>
    <col min="8" max="8" width="7.625" style="19" customWidth="1"/>
    <col min="9" max="16384" width="9" style="19"/>
  </cols>
  <sheetData>
    <row r="1" spans="1:8" ht="15" customHeight="1">
      <c r="A1" s="18" t="s">
        <v>128</v>
      </c>
      <c r="B1" s="13" t="s">
        <v>53</v>
      </c>
      <c r="C1" s="13" t="s">
        <v>54</v>
      </c>
      <c r="D1" s="14" t="s">
        <v>127</v>
      </c>
      <c r="E1" s="14" t="s">
        <v>108</v>
      </c>
      <c r="F1" s="14" t="s">
        <v>109</v>
      </c>
      <c r="G1" s="14" t="s">
        <v>110</v>
      </c>
      <c r="H1" s="15" t="s">
        <v>46</v>
      </c>
    </row>
    <row r="2" spans="1:8" ht="15" customHeight="1">
      <c r="A2" s="18">
        <v>2020</v>
      </c>
      <c r="B2" s="17" t="s">
        <v>87</v>
      </c>
      <c r="C2" s="18" t="s">
        <v>87</v>
      </c>
      <c r="D2" s="18" t="s">
        <v>107</v>
      </c>
      <c r="E2" s="18" t="s">
        <v>94</v>
      </c>
      <c r="F2" s="18" t="s">
        <v>89</v>
      </c>
      <c r="G2" s="18" t="s">
        <v>129</v>
      </c>
      <c r="H2" s="7">
        <v>9.2799999999999994</v>
      </c>
    </row>
    <row r="3" spans="1:8" ht="15" customHeight="1">
      <c r="A3" s="18">
        <v>2021</v>
      </c>
      <c r="B3" s="17" t="s">
        <v>140</v>
      </c>
      <c r="C3" s="18" t="s">
        <v>143</v>
      </c>
      <c r="D3" s="18" t="s">
        <v>155</v>
      </c>
      <c r="E3" s="18" t="s">
        <v>156</v>
      </c>
      <c r="F3" s="3" t="s">
        <v>29</v>
      </c>
      <c r="G3" s="9" t="s">
        <v>31</v>
      </c>
      <c r="H3" s="11">
        <v>8.74</v>
      </c>
    </row>
    <row r="4" spans="1:8" ht="15" customHeight="1">
      <c r="A4" s="18">
        <v>2020</v>
      </c>
      <c r="B4" s="20" t="s">
        <v>69</v>
      </c>
      <c r="C4" s="4" t="s">
        <v>40</v>
      </c>
      <c r="D4" s="3" t="s">
        <v>101</v>
      </c>
      <c r="E4" s="3" t="s">
        <v>93</v>
      </c>
      <c r="F4" s="3" t="s">
        <v>29</v>
      </c>
      <c r="G4" s="12" t="s">
        <v>35</v>
      </c>
      <c r="H4" s="7">
        <v>8.5399999999999991</v>
      </c>
    </row>
    <row r="5" spans="1:8" ht="15" customHeight="1">
      <c r="A5" s="18">
        <v>2021</v>
      </c>
      <c r="B5" s="17" t="s">
        <v>69</v>
      </c>
      <c r="C5" s="18" t="s">
        <v>142</v>
      </c>
      <c r="D5" s="3" t="s">
        <v>101</v>
      </c>
      <c r="E5" s="3" t="s">
        <v>93</v>
      </c>
      <c r="F5" s="3" t="s">
        <v>29</v>
      </c>
      <c r="G5" s="5" t="s">
        <v>33</v>
      </c>
      <c r="H5" s="11">
        <v>8.31</v>
      </c>
    </row>
    <row r="6" spans="1:8" ht="15" customHeight="1">
      <c r="A6" s="18">
        <v>2020</v>
      </c>
      <c r="B6" s="4" t="s">
        <v>55</v>
      </c>
      <c r="C6" s="4" t="s">
        <v>56</v>
      </c>
      <c r="D6" s="3" t="s">
        <v>100</v>
      </c>
      <c r="E6" s="3" t="s">
        <v>90</v>
      </c>
      <c r="F6" s="3" t="s">
        <v>29</v>
      </c>
      <c r="G6" s="18" t="s">
        <v>34</v>
      </c>
      <c r="H6" s="7">
        <v>7.88</v>
      </c>
    </row>
    <row r="7" spans="1:8" ht="15" customHeight="1">
      <c r="A7" s="18">
        <v>2021</v>
      </c>
      <c r="B7" s="18" t="s">
        <v>55</v>
      </c>
      <c r="C7" s="18" t="s">
        <v>131</v>
      </c>
      <c r="D7" s="3" t="s">
        <v>154</v>
      </c>
      <c r="E7" s="3" t="s">
        <v>90</v>
      </c>
      <c r="F7" s="3" t="s">
        <v>29</v>
      </c>
      <c r="G7" s="9" t="s">
        <v>30</v>
      </c>
      <c r="H7" s="11">
        <v>7.43</v>
      </c>
    </row>
    <row r="8" spans="1:8" ht="15" customHeight="1">
      <c r="A8" s="18">
        <v>2020</v>
      </c>
      <c r="B8" s="18" t="s">
        <v>87</v>
      </c>
      <c r="C8" s="18" t="s">
        <v>87</v>
      </c>
      <c r="D8" s="18" t="s">
        <v>97</v>
      </c>
      <c r="E8" s="18" t="s">
        <v>106</v>
      </c>
      <c r="F8" s="3" t="s">
        <v>29</v>
      </c>
      <c r="G8" s="18" t="s">
        <v>130</v>
      </c>
      <c r="H8" s="7">
        <v>14.7</v>
      </c>
    </row>
    <row r="9" spans="1:8" ht="15" customHeight="1">
      <c r="A9" s="18">
        <v>2021</v>
      </c>
      <c r="B9" s="18" t="s">
        <v>149</v>
      </c>
      <c r="C9" s="18" t="s">
        <v>142</v>
      </c>
      <c r="D9" s="18" t="s">
        <v>158</v>
      </c>
      <c r="E9" s="18" t="s">
        <v>157</v>
      </c>
      <c r="F9" s="3" t="s">
        <v>29</v>
      </c>
      <c r="G9" s="9" t="s">
        <v>112</v>
      </c>
      <c r="H9" s="11">
        <v>11.32</v>
      </c>
    </row>
    <row r="10" spans="1:8" ht="15" customHeight="1">
      <c r="A10" s="18">
        <v>2021</v>
      </c>
      <c r="B10" s="18"/>
      <c r="C10" s="4" t="s">
        <v>40</v>
      </c>
      <c r="D10" s="18" t="s">
        <v>161</v>
      </c>
      <c r="E10" s="18" t="s">
        <v>160</v>
      </c>
      <c r="F10" s="3" t="s">
        <v>29</v>
      </c>
      <c r="G10" s="9" t="s">
        <v>38</v>
      </c>
      <c r="H10" s="11">
        <v>10.01</v>
      </c>
    </row>
    <row r="11" spans="1:8">
      <c r="A11" s="18">
        <v>2019</v>
      </c>
      <c r="B11" s="4" t="s">
        <v>119</v>
      </c>
      <c r="C11" s="4" t="s">
        <v>52</v>
      </c>
      <c r="D11" s="18" t="s">
        <v>102</v>
      </c>
      <c r="E11" s="18" t="s">
        <v>122</v>
      </c>
      <c r="F11" s="18" t="s">
        <v>88</v>
      </c>
      <c r="G11" s="9" t="s">
        <v>33</v>
      </c>
      <c r="H11" s="7">
        <v>8.8800000000000008</v>
      </c>
    </row>
    <row r="12" spans="1:8">
      <c r="A12" s="18">
        <v>2019</v>
      </c>
      <c r="B12" s="18"/>
      <c r="C12" s="18" t="s">
        <v>87</v>
      </c>
      <c r="D12" s="18" t="s">
        <v>105</v>
      </c>
      <c r="E12" s="18" t="s">
        <v>121</v>
      </c>
      <c r="F12" s="18" t="s">
        <v>88</v>
      </c>
      <c r="G12" s="9" t="s">
        <v>130</v>
      </c>
      <c r="H12" s="7">
        <v>12.96</v>
      </c>
    </row>
    <row r="13" spans="1:8">
      <c r="A13" s="18">
        <v>2021</v>
      </c>
      <c r="B13" s="18" t="s">
        <v>70</v>
      </c>
      <c r="C13" s="18" t="s">
        <v>142</v>
      </c>
      <c r="D13" s="3" t="s">
        <v>104</v>
      </c>
      <c r="E13" s="3" t="s">
        <v>95</v>
      </c>
      <c r="F13" s="3" t="s">
        <v>36</v>
      </c>
      <c r="G13" s="18" t="s">
        <v>129</v>
      </c>
      <c r="H13" s="11">
        <v>9.31</v>
      </c>
    </row>
    <row r="14" spans="1:8">
      <c r="A14" s="18">
        <v>2020</v>
      </c>
      <c r="B14" s="4" t="s">
        <v>78</v>
      </c>
      <c r="C14" s="4" t="s">
        <v>43</v>
      </c>
      <c r="D14" s="8" t="s">
        <v>103</v>
      </c>
      <c r="E14" s="8" t="s">
        <v>92</v>
      </c>
      <c r="F14" s="8" t="s">
        <v>36</v>
      </c>
      <c r="G14" s="9" t="s">
        <v>31</v>
      </c>
      <c r="H14" s="7">
        <v>9.1</v>
      </c>
    </row>
    <row r="15" spans="1:8">
      <c r="A15" s="18">
        <v>2021</v>
      </c>
      <c r="B15" s="18" t="s">
        <v>78</v>
      </c>
      <c r="C15" s="18" t="s">
        <v>146</v>
      </c>
      <c r="D15" s="8" t="s">
        <v>103</v>
      </c>
      <c r="E15" s="8" t="s">
        <v>92</v>
      </c>
      <c r="F15" s="8" t="s">
        <v>36</v>
      </c>
      <c r="G15" s="12" t="s">
        <v>35</v>
      </c>
      <c r="H15" s="11">
        <v>8.7200000000000006</v>
      </c>
    </row>
    <row r="16" spans="1:8">
      <c r="A16" s="18">
        <v>2020</v>
      </c>
      <c r="B16" s="4" t="s">
        <v>81</v>
      </c>
      <c r="C16" s="4" t="s">
        <v>52</v>
      </c>
      <c r="D16" s="3" t="s">
        <v>102</v>
      </c>
      <c r="E16" s="3" t="s">
        <v>91</v>
      </c>
      <c r="F16" s="3" t="s">
        <v>36</v>
      </c>
      <c r="G16" s="18" t="s">
        <v>34</v>
      </c>
      <c r="H16" s="7">
        <v>8.5</v>
      </c>
    </row>
    <row r="17" spans="1:8">
      <c r="A17" s="18">
        <v>2021</v>
      </c>
      <c r="B17" s="18"/>
      <c r="C17" s="18" t="s">
        <v>159</v>
      </c>
      <c r="D17" s="18" t="s">
        <v>98</v>
      </c>
      <c r="E17" s="18" t="s">
        <v>152</v>
      </c>
      <c r="F17" s="18" t="s">
        <v>153</v>
      </c>
      <c r="G17" s="9" t="s">
        <v>30</v>
      </c>
      <c r="H17" s="11">
        <v>8.1</v>
      </c>
    </row>
    <row r="18" spans="1:8">
      <c r="A18" s="18">
        <v>2019</v>
      </c>
      <c r="B18" s="4" t="s">
        <v>114</v>
      </c>
      <c r="C18" s="4" t="s">
        <v>40</v>
      </c>
      <c r="D18" s="3" t="s">
        <v>123</v>
      </c>
      <c r="E18" s="3" t="s">
        <v>124</v>
      </c>
      <c r="F18" s="3" t="s">
        <v>36</v>
      </c>
      <c r="G18" s="9" t="s">
        <v>112</v>
      </c>
      <c r="H18" s="7">
        <v>11.16</v>
      </c>
    </row>
    <row r="19" spans="1:8">
      <c r="A19" s="18">
        <v>2020</v>
      </c>
      <c r="B19" s="4" t="s">
        <v>70</v>
      </c>
      <c r="C19" s="4" t="s">
        <v>40</v>
      </c>
      <c r="D19" s="3" t="s">
        <v>104</v>
      </c>
      <c r="E19" s="3" t="s">
        <v>95</v>
      </c>
      <c r="F19" s="3" t="s">
        <v>36</v>
      </c>
      <c r="G19" s="9" t="s">
        <v>38</v>
      </c>
      <c r="H19" s="7">
        <v>10.19</v>
      </c>
    </row>
  </sheetData>
  <autoFilter ref="A1:AF19">
    <sortState ref="A2:AF19">
      <sortCondition ref="G1:G19"/>
    </sortState>
  </autoFilter>
  <sortState ref="A2:AH145">
    <sortCondition ref="F2:F145"/>
    <sortCondition ref="G2:G14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10" sqref="D10"/>
    </sheetView>
  </sheetViews>
  <sheetFormatPr defaultRowHeight="13.5"/>
  <cols>
    <col min="3" max="3" width="9.5" bestFit="1" customWidth="1"/>
  </cols>
  <sheetData>
    <row r="1" spans="1:5">
      <c r="C1" s="29">
        <v>44721</v>
      </c>
    </row>
    <row r="2" spans="1:5">
      <c r="A2" t="s">
        <v>275</v>
      </c>
      <c r="B2">
        <v>10</v>
      </c>
      <c r="C2">
        <v>10</v>
      </c>
    </row>
    <row r="3" spans="1:5">
      <c r="A3" t="s">
        <v>276</v>
      </c>
      <c r="B3">
        <v>10</v>
      </c>
      <c r="C3">
        <v>9</v>
      </c>
    </row>
    <row r="4" spans="1:5">
      <c r="A4" t="s">
        <v>277</v>
      </c>
      <c r="B4">
        <v>10</v>
      </c>
      <c r="C4">
        <v>9</v>
      </c>
    </row>
    <row r="5" spans="1:5">
      <c r="A5" t="s">
        <v>278</v>
      </c>
      <c r="B5">
        <v>10</v>
      </c>
      <c r="C5">
        <v>6</v>
      </c>
      <c r="D5">
        <v>30</v>
      </c>
      <c r="E5">
        <f>SUM(C5:D5)</f>
        <v>36</v>
      </c>
    </row>
    <row r="6" spans="1:5">
      <c r="A6" t="s">
        <v>279</v>
      </c>
      <c r="B6">
        <v>20</v>
      </c>
      <c r="C6">
        <v>8</v>
      </c>
      <c r="D6">
        <v>30</v>
      </c>
      <c r="E6">
        <f t="shared" ref="E6:E15" si="0">SUM(C6:D6)</f>
        <v>38</v>
      </c>
    </row>
    <row r="7" spans="1:5">
      <c r="A7" t="s">
        <v>280</v>
      </c>
      <c r="B7">
        <v>20</v>
      </c>
      <c r="C7">
        <v>0</v>
      </c>
      <c r="D7">
        <v>40</v>
      </c>
      <c r="E7">
        <f t="shared" si="0"/>
        <v>40</v>
      </c>
    </row>
    <row r="8" spans="1:5">
      <c r="A8" t="s">
        <v>281</v>
      </c>
      <c r="B8">
        <v>40</v>
      </c>
      <c r="C8">
        <v>7</v>
      </c>
      <c r="D8">
        <v>30</v>
      </c>
      <c r="E8">
        <f t="shared" si="0"/>
        <v>37</v>
      </c>
    </row>
    <row r="9" spans="1:5">
      <c r="A9" t="s">
        <v>282</v>
      </c>
      <c r="B9">
        <v>40</v>
      </c>
      <c r="C9">
        <v>5</v>
      </c>
      <c r="D9">
        <v>35</v>
      </c>
      <c r="E9">
        <f t="shared" si="0"/>
        <v>40</v>
      </c>
    </row>
    <row r="10" spans="1:5">
      <c r="A10" t="s">
        <v>283</v>
      </c>
      <c r="B10">
        <v>40</v>
      </c>
      <c r="C10">
        <v>18</v>
      </c>
      <c r="D10">
        <v>25</v>
      </c>
      <c r="E10">
        <f t="shared" si="0"/>
        <v>43</v>
      </c>
    </row>
    <row r="11" spans="1:5">
      <c r="A11" t="s">
        <v>284</v>
      </c>
      <c r="B11">
        <v>30</v>
      </c>
      <c r="C11">
        <v>13</v>
      </c>
      <c r="D11">
        <v>30</v>
      </c>
      <c r="E11">
        <f t="shared" si="0"/>
        <v>43</v>
      </c>
    </row>
    <row r="12" spans="1:5">
      <c r="A12" t="s">
        <v>285</v>
      </c>
      <c r="B12">
        <v>30</v>
      </c>
      <c r="C12">
        <v>20</v>
      </c>
      <c r="D12">
        <v>20</v>
      </c>
      <c r="E12">
        <f t="shared" si="0"/>
        <v>40</v>
      </c>
    </row>
    <row r="13" spans="1:5">
      <c r="A13" t="s">
        <v>286</v>
      </c>
      <c r="B13">
        <v>20</v>
      </c>
      <c r="C13">
        <v>15</v>
      </c>
      <c r="D13">
        <v>30</v>
      </c>
      <c r="E13">
        <f t="shared" si="0"/>
        <v>45</v>
      </c>
    </row>
    <row r="14" spans="1:5">
      <c r="A14" t="s">
        <v>287</v>
      </c>
      <c r="B14">
        <v>20</v>
      </c>
      <c r="C14">
        <v>12</v>
      </c>
      <c r="D14">
        <v>30</v>
      </c>
      <c r="E14">
        <f t="shared" si="0"/>
        <v>42</v>
      </c>
    </row>
    <row r="15" spans="1:5">
      <c r="B15">
        <f>SUM(B2:B14)</f>
        <v>300</v>
      </c>
      <c r="C15">
        <f>SUM(C2:C14)</f>
        <v>132</v>
      </c>
      <c r="D15">
        <f>SUM(D2:D14)</f>
        <v>300</v>
      </c>
      <c r="E15">
        <f t="shared" si="0"/>
        <v>432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6" sqref="A16"/>
    </sheetView>
  </sheetViews>
  <sheetFormatPr defaultRowHeight="13.5"/>
  <cols>
    <col min="2" max="2" width="20.5" bestFit="1" customWidth="1"/>
    <col min="3" max="3" width="16.625" bestFit="1" customWidth="1"/>
    <col min="4" max="4" width="9.5" customWidth="1"/>
  </cols>
  <sheetData>
    <row r="1" spans="1:6" s="30" customFormat="1" ht="30" customHeight="1">
      <c r="B1" s="31">
        <v>43788</v>
      </c>
      <c r="C1" s="31">
        <v>44721</v>
      </c>
      <c r="D1" s="31" t="s">
        <v>289</v>
      </c>
      <c r="E1" s="32" t="s">
        <v>288</v>
      </c>
      <c r="F1" s="32" t="s">
        <v>290</v>
      </c>
    </row>
    <row r="2" spans="1:6">
      <c r="A2" t="s">
        <v>287</v>
      </c>
      <c r="B2">
        <v>20</v>
      </c>
      <c r="C2">
        <v>12</v>
      </c>
      <c r="D2">
        <f t="shared" ref="D2:D15" si="0">B2-C2</f>
        <v>8</v>
      </c>
      <c r="E2">
        <v>15</v>
      </c>
      <c r="F2">
        <f t="shared" ref="F2:F14" si="1">C2+E2</f>
        <v>27</v>
      </c>
    </row>
    <row r="3" spans="1:6">
      <c r="A3" t="s">
        <v>286</v>
      </c>
      <c r="B3">
        <v>20</v>
      </c>
      <c r="C3">
        <v>15</v>
      </c>
      <c r="D3">
        <f t="shared" si="0"/>
        <v>5</v>
      </c>
      <c r="E3">
        <v>15</v>
      </c>
      <c r="F3">
        <f t="shared" si="1"/>
        <v>30</v>
      </c>
    </row>
    <row r="4" spans="1:6">
      <c r="A4" t="s">
        <v>285</v>
      </c>
      <c r="B4">
        <v>30</v>
      </c>
      <c r="C4">
        <v>20</v>
      </c>
      <c r="D4">
        <f t="shared" si="0"/>
        <v>10</v>
      </c>
      <c r="E4">
        <v>20</v>
      </c>
      <c r="F4">
        <f t="shared" si="1"/>
        <v>40</v>
      </c>
    </row>
    <row r="5" spans="1:6">
      <c r="A5" t="s">
        <v>284</v>
      </c>
      <c r="B5">
        <v>30</v>
      </c>
      <c r="C5">
        <v>13</v>
      </c>
      <c r="D5">
        <f t="shared" si="0"/>
        <v>17</v>
      </c>
      <c r="E5">
        <v>35</v>
      </c>
      <c r="F5">
        <f t="shared" si="1"/>
        <v>48</v>
      </c>
    </row>
    <row r="6" spans="1:6">
      <c r="A6" t="s">
        <v>283</v>
      </c>
      <c r="B6">
        <v>40</v>
      </c>
      <c r="C6">
        <v>18</v>
      </c>
      <c r="D6">
        <f t="shared" si="0"/>
        <v>22</v>
      </c>
      <c r="E6">
        <v>50</v>
      </c>
      <c r="F6">
        <f t="shared" si="1"/>
        <v>68</v>
      </c>
    </row>
    <row r="7" spans="1:6">
      <c r="A7" t="s">
        <v>282</v>
      </c>
      <c r="B7">
        <v>40</v>
      </c>
      <c r="C7">
        <v>5</v>
      </c>
      <c r="D7">
        <f t="shared" si="0"/>
        <v>35</v>
      </c>
      <c r="E7">
        <v>55</v>
      </c>
      <c r="F7">
        <f t="shared" si="1"/>
        <v>60</v>
      </c>
    </row>
    <row r="8" spans="1:6">
      <c r="A8" t="s">
        <v>281</v>
      </c>
      <c r="B8">
        <v>40</v>
      </c>
      <c r="C8">
        <v>7</v>
      </c>
      <c r="D8">
        <f t="shared" si="0"/>
        <v>33</v>
      </c>
      <c r="E8">
        <v>50</v>
      </c>
      <c r="F8">
        <f t="shared" si="1"/>
        <v>57</v>
      </c>
    </row>
    <row r="9" spans="1:6">
      <c r="A9" t="s">
        <v>280</v>
      </c>
      <c r="B9">
        <v>20</v>
      </c>
      <c r="C9">
        <v>0</v>
      </c>
      <c r="D9">
        <f t="shared" si="0"/>
        <v>20</v>
      </c>
      <c r="E9">
        <v>35</v>
      </c>
      <c r="F9">
        <f t="shared" si="1"/>
        <v>35</v>
      </c>
    </row>
    <row r="10" spans="1:6">
      <c r="A10" t="s">
        <v>279</v>
      </c>
      <c r="B10">
        <v>20</v>
      </c>
      <c r="C10">
        <v>8</v>
      </c>
      <c r="D10">
        <f t="shared" si="0"/>
        <v>12</v>
      </c>
      <c r="E10">
        <v>15</v>
      </c>
      <c r="F10">
        <f t="shared" si="1"/>
        <v>23</v>
      </c>
    </row>
    <row r="11" spans="1:6">
      <c r="A11" t="s">
        <v>278</v>
      </c>
      <c r="B11">
        <v>10</v>
      </c>
      <c r="C11">
        <v>6</v>
      </c>
      <c r="D11">
        <f t="shared" si="0"/>
        <v>4</v>
      </c>
      <c r="E11">
        <v>10</v>
      </c>
      <c r="F11">
        <f t="shared" si="1"/>
        <v>16</v>
      </c>
    </row>
    <row r="12" spans="1:6">
      <c r="A12" t="s">
        <v>275</v>
      </c>
      <c r="B12">
        <v>10</v>
      </c>
      <c r="C12">
        <v>10</v>
      </c>
      <c r="D12">
        <f t="shared" si="0"/>
        <v>0</v>
      </c>
      <c r="F12">
        <f t="shared" si="1"/>
        <v>10</v>
      </c>
    </row>
    <row r="13" spans="1:6">
      <c r="A13" t="s">
        <v>276</v>
      </c>
      <c r="B13">
        <v>10</v>
      </c>
      <c r="C13">
        <v>9</v>
      </c>
      <c r="D13">
        <f t="shared" si="0"/>
        <v>1</v>
      </c>
      <c r="F13">
        <f t="shared" si="1"/>
        <v>9</v>
      </c>
    </row>
    <row r="14" spans="1:6">
      <c r="A14" t="s">
        <v>277</v>
      </c>
      <c r="B14">
        <v>10</v>
      </c>
      <c r="C14">
        <v>9</v>
      </c>
      <c r="D14">
        <f t="shared" si="0"/>
        <v>1</v>
      </c>
      <c r="F14">
        <f t="shared" si="1"/>
        <v>9</v>
      </c>
    </row>
    <row r="15" spans="1:6">
      <c r="A15" t="s">
        <v>291</v>
      </c>
      <c r="B15">
        <f>SUM(B2:B14)</f>
        <v>300</v>
      </c>
      <c r="C15">
        <f>SUM(C2:C14)</f>
        <v>132</v>
      </c>
      <c r="D15">
        <f t="shared" si="0"/>
        <v>168</v>
      </c>
      <c r="E15">
        <f>SUM(E2:E14)</f>
        <v>300</v>
      </c>
      <c r="F15">
        <f>SUM(F2:F14)</f>
        <v>432</v>
      </c>
    </row>
  </sheetData>
  <autoFilter ref="A1:F15">
    <sortState ref="A2:F15">
      <sortCondition ref="A1:A15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2019～</vt:lpstr>
      <vt:lpstr>全記録①</vt:lpstr>
      <vt:lpstr>歴代 </vt:lpstr>
      <vt:lpstr>評価表</vt:lpstr>
      <vt:lpstr>記録一覧</vt:lpstr>
      <vt:lpstr>バッジ</vt:lpstr>
      <vt:lpstr>バッジ (2)</vt:lpstr>
    </vt:vector>
  </TitlesOfParts>
  <Company>BSC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大介</dc:creator>
  <cp:lastModifiedBy>Windows User</cp:lastModifiedBy>
  <cp:lastPrinted>2020-07-25T10:26:03Z</cp:lastPrinted>
  <dcterms:created xsi:type="dcterms:W3CDTF">2002-10-13T03:14:42Z</dcterms:created>
  <dcterms:modified xsi:type="dcterms:W3CDTF">2024-07-08T13:09:23Z</dcterms:modified>
</cp:coreProperties>
</file>